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Elecc Congrés dels Diputats" sheetId="1" r:id="rId1"/>
    <sheet name="Gràfic elec Congrés Diputats" sheetId="2" r:id="rId2"/>
    <sheet name="Gràfic elec Congrés 2015" sheetId="3" r:id="rId3"/>
    <sheet name="Gràfic elec Congrés 2016" sheetId="4" r:id="rId4"/>
    <sheet name="Gràfic elec Congrés 2019A" sheetId="5" r:id="rId5"/>
    <sheet name="Gràfic elec Congrés 2019N" sheetId="6" r:id="rId6"/>
  </sheets>
  <definedNames>
    <definedName name="_xlnm.Print_Area" localSheetId="0">'Elecc Congrés dels Diputats'!$A$1:$U$51</definedName>
  </definedNames>
  <calcPr fullCalcOnLoad="1"/>
</workbook>
</file>

<file path=xl/sharedStrings.xml><?xml version="1.0" encoding="utf-8"?>
<sst xmlns="http://schemas.openxmlformats.org/spreadsheetml/2006/main" count="80" uniqueCount="40">
  <si>
    <t>Sèrie temporal</t>
  </si>
  <si>
    <t>Dades oficials</t>
  </si>
  <si>
    <t>El Vendrell</t>
  </si>
  <si>
    <t>Any</t>
  </si>
  <si>
    <t>PSC</t>
  </si>
  <si>
    <t>PP</t>
  </si>
  <si>
    <t>Altres candidatures</t>
  </si>
  <si>
    <t>Eleccions Congrés dels Diputats. Vots a partits</t>
  </si>
  <si>
    <t>Total</t>
  </si>
  <si>
    <t>* ICV / EUIA</t>
  </si>
  <si>
    <t xml:space="preserve">Font: Web de l'Institut d'Estadística de Catalunya (www.idescat.es). </t>
  </si>
  <si>
    <t xml:space="preserve">         Web del Ministeri de l'Interior (www.mir.es)</t>
  </si>
  <si>
    <t>%</t>
  </si>
  <si>
    <t>**ERC-RI.cat</t>
  </si>
  <si>
    <r>
      <t>IC*</t>
    </r>
    <r>
      <rPr>
        <b/>
        <sz val="10"/>
        <color indexed="18"/>
        <rFont val="Arial"/>
        <family val="2"/>
      </rPr>
      <t>¹</t>
    </r>
  </si>
  <si>
    <r>
      <t>IC*</t>
    </r>
    <r>
      <rPr>
        <b/>
        <sz val="10"/>
        <color indexed="18"/>
        <rFont val="Arial"/>
        <family val="2"/>
      </rPr>
      <t>¹ eleccions 2015, coalició amb EN COMÚ PODEM</t>
    </r>
  </si>
  <si>
    <r>
      <t>ERC**</t>
    </r>
    <r>
      <rPr>
        <b/>
        <sz val="10"/>
        <color indexed="18"/>
        <rFont val="Arial"/>
        <family val="2"/>
      </rPr>
      <t>¹</t>
    </r>
  </si>
  <si>
    <r>
      <t>ERC**</t>
    </r>
    <r>
      <rPr>
        <b/>
        <sz val="10"/>
        <color indexed="18"/>
        <rFont val="Arial"/>
        <family val="2"/>
      </rPr>
      <t>¹ eleccions 2015 ERC-CATSÍ</t>
    </r>
  </si>
  <si>
    <t>C'S</t>
  </si>
  <si>
    <t>CiU*</t>
  </si>
  <si>
    <t>CiU* eleccions 2015 coalició DL</t>
  </si>
  <si>
    <t>DL</t>
  </si>
  <si>
    <t>EN COMÚ</t>
  </si>
  <si>
    <t>ERC-CATSÍ</t>
  </si>
  <si>
    <r>
      <t>IC*</t>
    </r>
    <r>
      <rPr>
        <b/>
        <sz val="10"/>
        <color indexed="18"/>
        <rFont val="Arial"/>
        <family val="2"/>
      </rPr>
      <t>¹ eleccions 2016, coalició amb EUIA I  ECP</t>
    </r>
  </si>
  <si>
    <t>CiU* eleccions 2016 sota el nom de CDC</t>
  </si>
  <si>
    <t>CDC</t>
  </si>
  <si>
    <t>ECP</t>
  </si>
  <si>
    <t>CiU* eleccions 2019 sota el nom de JxCAT-JUNTS</t>
  </si>
  <si>
    <r>
      <t>IC*</t>
    </r>
    <r>
      <rPr>
        <b/>
        <sz val="10"/>
        <color indexed="18"/>
        <rFont val="Arial"/>
        <family val="2"/>
      </rPr>
      <t>¹ eleccions 2019, coalició amb ECP-GUANYEM EL CANVI</t>
    </r>
  </si>
  <si>
    <t>ECP-GUANYEM EL CANVI</t>
  </si>
  <si>
    <t>JxCAT-JUNTS</t>
  </si>
  <si>
    <t>ERC-SOBIRANISTES</t>
  </si>
  <si>
    <r>
      <t>ERC**</t>
    </r>
    <r>
      <rPr>
        <b/>
        <sz val="10"/>
        <color indexed="18"/>
        <rFont val="Arial"/>
        <family val="2"/>
      </rPr>
      <t>¹ eleccions 2019 ERC-SOBIRANISTES</t>
    </r>
  </si>
  <si>
    <t>2019A</t>
  </si>
  <si>
    <t>2019N</t>
  </si>
  <si>
    <t>CUP-PR</t>
  </si>
  <si>
    <t>VOX</t>
  </si>
  <si>
    <t>2019A: eleccions 28 d'abril del 2019.</t>
  </si>
  <si>
    <t>2019N: eleccions 10 de novembre del 2019.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</si>
</sst>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38">
    <font>
      <sz val="10"/>
      <name val="Arial"/>
      <family val="0"/>
    </font>
    <font>
      <sz val="10"/>
      <name val="Verdana"/>
      <family val="2"/>
    </font>
    <font>
      <b/>
      <sz val="14"/>
      <color indexed="16"/>
      <name val="Verdana"/>
      <family val="2"/>
    </font>
    <font>
      <b/>
      <sz val="10"/>
      <color indexed="16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0"/>
      <color indexed="18"/>
      <name val="Verdana"/>
      <family val="2"/>
    </font>
    <font>
      <sz val="10"/>
      <color indexed="18"/>
      <name val="Verdana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0"/>
    </font>
    <font>
      <sz val="8.25"/>
      <color indexed="8"/>
      <name val="Calibri"/>
      <family val="0"/>
    </font>
    <font>
      <sz val="10"/>
      <color indexed="8"/>
      <name val="Calibri"/>
      <family val="0"/>
    </font>
    <font>
      <sz val="12"/>
      <color indexed="8"/>
      <name val="Arial"/>
      <family val="0"/>
    </font>
    <font>
      <sz val="12"/>
      <color indexed="9"/>
      <name val="Arial"/>
      <family val="0"/>
    </font>
    <font>
      <b/>
      <sz val="12"/>
      <color indexed="8"/>
      <name val="Arial"/>
      <family val="0"/>
    </font>
    <font>
      <b/>
      <sz val="14.75"/>
      <color indexed="8"/>
      <name val="Arial"/>
      <family val="0"/>
    </font>
    <font>
      <sz val="10.1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1" fillId="7" borderId="1" applyNumberFormat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4" fillId="16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0" fillId="0" borderId="8" applyNumberFormat="0" applyFill="0" applyAlignment="0" applyProtection="0"/>
    <xf numFmtId="0" fontId="2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3" fontId="1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/>
    </xf>
    <xf numFmtId="3" fontId="0" fillId="0" borderId="0" xfId="0" applyNumberForma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3" fontId="10" fillId="0" borderId="15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42"/>
          <c:w val="0.989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'Elecc Congrés dels Diputats'!$C$8</c:f>
              <c:strCache>
                <c:ptCount val="1"/>
                <c:pt idx="0">
                  <c:v>PSC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'Elecc Congrés dels Diputats'!$B$9:$B$23</c:f>
              <c:strCache>
                <c:ptCount val="15"/>
                <c:pt idx="0">
                  <c:v>1977</c:v>
                </c:pt>
                <c:pt idx="1">
                  <c:v>1979</c:v>
                </c:pt>
                <c:pt idx="2">
                  <c:v>1982</c:v>
                </c:pt>
                <c:pt idx="3">
                  <c:v>1986</c:v>
                </c:pt>
                <c:pt idx="4">
                  <c:v>1989</c:v>
                </c:pt>
                <c:pt idx="5">
                  <c:v>1993</c:v>
                </c:pt>
                <c:pt idx="6">
                  <c:v>1996</c:v>
                </c:pt>
                <c:pt idx="7">
                  <c:v>2000</c:v>
                </c:pt>
                <c:pt idx="8">
                  <c:v>2004</c:v>
                </c:pt>
                <c:pt idx="9">
                  <c:v>2008</c:v>
                </c:pt>
                <c:pt idx="10">
                  <c:v>2011</c:v>
                </c:pt>
                <c:pt idx="11">
                  <c:v>2015</c:v>
                </c:pt>
                <c:pt idx="12">
                  <c:v>2016</c:v>
                </c:pt>
                <c:pt idx="13">
                  <c:v>2019A</c:v>
                </c:pt>
                <c:pt idx="14">
                  <c:v>2019N</c:v>
                </c:pt>
              </c:strCache>
            </c:strRef>
          </c:cat>
          <c:val>
            <c:numRef>
              <c:f>'Elecc Congrés dels Diputats'!$C$9:$C$23</c:f>
              <c:numCache>
                <c:ptCount val="15"/>
                <c:pt idx="0">
                  <c:v>2574</c:v>
                </c:pt>
                <c:pt idx="1">
                  <c:v>2837</c:v>
                </c:pt>
                <c:pt idx="2">
                  <c:v>3184</c:v>
                </c:pt>
                <c:pt idx="3">
                  <c:v>3170</c:v>
                </c:pt>
                <c:pt idx="4">
                  <c:v>3078</c:v>
                </c:pt>
                <c:pt idx="5">
                  <c:v>3450</c:v>
                </c:pt>
                <c:pt idx="6">
                  <c:v>4746</c:v>
                </c:pt>
                <c:pt idx="7">
                  <c:v>4247</c:v>
                </c:pt>
                <c:pt idx="8">
                  <c:v>6175</c:v>
                </c:pt>
                <c:pt idx="9">
                  <c:v>7551</c:v>
                </c:pt>
                <c:pt idx="10">
                  <c:v>4406</c:v>
                </c:pt>
                <c:pt idx="11">
                  <c:v>2955</c:v>
                </c:pt>
                <c:pt idx="12">
                  <c:v>2734</c:v>
                </c:pt>
                <c:pt idx="13">
                  <c:v>4901</c:v>
                </c:pt>
                <c:pt idx="14">
                  <c:v>3999</c:v>
                </c:pt>
              </c:numCache>
            </c:numRef>
          </c:val>
        </c:ser>
        <c:ser>
          <c:idx val="1"/>
          <c:order val="1"/>
          <c:tx>
            <c:strRef>
              <c:f>'Elecc Congrés dels Diputats'!$E$8</c:f>
              <c:strCache>
                <c:ptCount val="1"/>
                <c:pt idx="0">
                  <c:v>CiU*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'Elecc Congrés dels Diputats'!$B$9:$B$23</c:f>
              <c:strCache>
                <c:ptCount val="15"/>
                <c:pt idx="0">
                  <c:v>1977</c:v>
                </c:pt>
                <c:pt idx="1">
                  <c:v>1979</c:v>
                </c:pt>
                <c:pt idx="2">
                  <c:v>1982</c:v>
                </c:pt>
                <c:pt idx="3">
                  <c:v>1986</c:v>
                </c:pt>
                <c:pt idx="4">
                  <c:v>1989</c:v>
                </c:pt>
                <c:pt idx="5">
                  <c:v>1993</c:v>
                </c:pt>
                <c:pt idx="6">
                  <c:v>1996</c:v>
                </c:pt>
                <c:pt idx="7">
                  <c:v>2000</c:v>
                </c:pt>
                <c:pt idx="8">
                  <c:v>2004</c:v>
                </c:pt>
                <c:pt idx="9">
                  <c:v>2008</c:v>
                </c:pt>
                <c:pt idx="10">
                  <c:v>2011</c:v>
                </c:pt>
                <c:pt idx="11">
                  <c:v>2015</c:v>
                </c:pt>
                <c:pt idx="12">
                  <c:v>2016</c:v>
                </c:pt>
                <c:pt idx="13">
                  <c:v>2019A</c:v>
                </c:pt>
                <c:pt idx="14">
                  <c:v>2019N</c:v>
                </c:pt>
              </c:strCache>
            </c:strRef>
          </c:cat>
          <c:val>
            <c:numRef>
              <c:f>'Elecc Congrés dels Diputats'!$E$9:$E$23</c:f>
              <c:numCache>
                <c:ptCount val="15"/>
                <c:pt idx="0">
                  <c:v>1066</c:v>
                </c:pt>
                <c:pt idx="1">
                  <c:v>1215</c:v>
                </c:pt>
                <c:pt idx="2">
                  <c:v>1637</c:v>
                </c:pt>
                <c:pt idx="3">
                  <c:v>2207</c:v>
                </c:pt>
                <c:pt idx="4">
                  <c:v>2405</c:v>
                </c:pt>
                <c:pt idx="5">
                  <c:v>2744</c:v>
                </c:pt>
                <c:pt idx="6">
                  <c:v>3070</c:v>
                </c:pt>
                <c:pt idx="7">
                  <c:v>3260</c:v>
                </c:pt>
                <c:pt idx="8">
                  <c:v>3024</c:v>
                </c:pt>
                <c:pt idx="9">
                  <c:v>3104</c:v>
                </c:pt>
                <c:pt idx="10">
                  <c:v>3814</c:v>
                </c:pt>
                <c:pt idx="11">
                  <c:v>1922</c:v>
                </c:pt>
                <c:pt idx="12">
                  <c:v>1531</c:v>
                </c:pt>
                <c:pt idx="13">
                  <c:v>1606</c:v>
                </c:pt>
                <c:pt idx="14">
                  <c:v>1687</c:v>
                </c:pt>
              </c:numCache>
            </c:numRef>
          </c:val>
        </c:ser>
        <c:ser>
          <c:idx val="2"/>
          <c:order val="2"/>
          <c:tx>
            <c:strRef>
              <c:f>'Elecc Congrés dels Diputats'!$G$8</c:f>
              <c:strCache>
                <c:ptCount val="1"/>
                <c:pt idx="0">
                  <c:v>PP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'Elecc Congrés dels Diputats'!$B$9:$B$23</c:f>
              <c:strCache>
                <c:ptCount val="15"/>
                <c:pt idx="0">
                  <c:v>1977</c:v>
                </c:pt>
                <c:pt idx="1">
                  <c:v>1979</c:v>
                </c:pt>
                <c:pt idx="2">
                  <c:v>1982</c:v>
                </c:pt>
                <c:pt idx="3">
                  <c:v>1986</c:v>
                </c:pt>
                <c:pt idx="4">
                  <c:v>1989</c:v>
                </c:pt>
                <c:pt idx="5">
                  <c:v>1993</c:v>
                </c:pt>
                <c:pt idx="6">
                  <c:v>1996</c:v>
                </c:pt>
                <c:pt idx="7">
                  <c:v>2000</c:v>
                </c:pt>
                <c:pt idx="8">
                  <c:v>2004</c:v>
                </c:pt>
                <c:pt idx="9">
                  <c:v>2008</c:v>
                </c:pt>
                <c:pt idx="10">
                  <c:v>2011</c:v>
                </c:pt>
                <c:pt idx="11">
                  <c:v>2015</c:v>
                </c:pt>
                <c:pt idx="12">
                  <c:v>2016</c:v>
                </c:pt>
                <c:pt idx="13">
                  <c:v>2019A</c:v>
                </c:pt>
                <c:pt idx="14">
                  <c:v>2019N</c:v>
                </c:pt>
              </c:strCache>
            </c:strRef>
          </c:cat>
          <c:val>
            <c:numRef>
              <c:f>'Elecc Congrés dels Diputats'!$G$9:$G$23</c:f>
              <c:numCache>
                <c:ptCount val="15"/>
                <c:pt idx="0">
                  <c:v>255</c:v>
                </c:pt>
                <c:pt idx="1">
                  <c:v>194</c:v>
                </c:pt>
                <c:pt idx="2">
                  <c:v>1030</c:v>
                </c:pt>
                <c:pt idx="3">
                  <c:v>818</c:v>
                </c:pt>
                <c:pt idx="4">
                  <c:v>697</c:v>
                </c:pt>
                <c:pt idx="5">
                  <c:v>1443</c:v>
                </c:pt>
                <c:pt idx="6">
                  <c:v>1925</c:v>
                </c:pt>
                <c:pt idx="7">
                  <c:v>2462</c:v>
                </c:pt>
                <c:pt idx="8">
                  <c:v>2847</c:v>
                </c:pt>
                <c:pt idx="9">
                  <c:v>3191</c:v>
                </c:pt>
                <c:pt idx="10">
                  <c:v>4078</c:v>
                </c:pt>
                <c:pt idx="11">
                  <c:v>2117</c:v>
                </c:pt>
                <c:pt idx="12">
                  <c:v>2404</c:v>
                </c:pt>
                <c:pt idx="13">
                  <c:v>995</c:v>
                </c:pt>
                <c:pt idx="14">
                  <c:v>1420</c:v>
                </c:pt>
              </c:numCache>
            </c:numRef>
          </c:val>
        </c:ser>
        <c:ser>
          <c:idx val="3"/>
          <c:order val="3"/>
          <c:tx>
            <c:strRef>
              <c:f>'Elecc Congrés dels Diputats'!$I$8</c:f>
              <c:strCache>
                <c:ptCount val="1"/>
                <c:pt idx="0">
                  <c:v>IC*¹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'Elecc Congrés dels Diputats'!$B$9:$B$23</c:f>
              <c:strCache>
                <c:ptCount val="15"/>
                <c:pt idx="0">
                  <c:v>1977</c:v>
                </c:pt>
                <c:pt idx="1">
                  <c:v>1979</c:v>
                </c:pt>
                <c:pt idx="2">
                  <c:v>1982</c:v>
                </c:pt>
                <c:pt idx="3">
                  <c:v>1986</c:v>
                </c:pt>
                <c:pt idx="4">
                  <c:v>1989</c:v>
                </c:pt>
                <c:pt idx="5">
                  <c:v>1993</c:v>
                </c:pt>
                <c:pt idx="6">
                  <c:v>1996</c:v>
                </c:pt>
                <c:pt idx="7">
                  <c:v>2000</c:v>
                </c:pt>
                <c:pt idx="8">
                  <c:v>2004</c:v>
                </c:pt>
                <c:pt idx="9">
                  <c:v>2008</c:v>
                </c:pt>
                <c:pt idx="10">
                  <c:v>2011</c:v>
                </c:pt>
                <c:pt idx="11">
                  <c:v>2015</c:v>
                </c:pt>
                <c:pt idx="12">
                  <c:v>2016</c:v>
                </c:pt>
                <c:pt idx="13">
                  <c:v>2019A</c:v>
                </c:pt>
                <c:pt idx="14">
                  <c:v>2019N</c:v>
                </c:pt>
              </c:strCache>
            </c:strRef>
          </c:cat>
          <c:val>
            <c:numRef>
              <c:f>'Elecc Congrés dels Diputats'!$I$9:$I$23</c:f>
              <c:numCache>
                <c:ptCount val="15"/>
                <c:pt idx="0">
                  <c:v>418</c:v>
                </c:pt>
                <c:pt idx="1">
                  <c:v>267</c:v>
                </c:pt>
                <c:pt idx="2">
                  <c:v>160</c:v>
                </c:pt>
                <c:pt idx="3">
                  <c:v>144</c:v>
                </c:pt>
                <c:pt idx="4">
                  <c:v>215</c:v>
                </c:pt>
                <c:pt idx="5">
                  <c:v>291</c:v>
                </c:pt>
                <c:pt idx="6">
                  <c:v>367</c:v>
                </c:pt>
                <c:pt idx="7">
                  <c:v>159</c:v>
                </c:pt>
                <c:pt idx="8">
                  <c:v>495</c:v>
                </c:pt>
                <c:pt idx="9">
                  <c:v>423</c:v>
                </c:pt>
                <c:pt idx="10">
                  <c:v>889</c:v>
                </c:pt>
                <c:pt idx="11">
                  <c:v>4286</c:v>
                </c:pt>
                <c:pt idx="12">
                  <c:v>4065</c:v>
                </c:pt>
                <c:pt idx="13">
                  <c:v>2837</c:v>
                </c:pt>
                <c:pt idx="14">
                  <c:v>2598</c:v>
                </c:pt>
              </c:numCache>
            </c:numRef>
          </c:val>
        </c:ser>
        <c:ser>
          <c:idx val="4"/>
          <c:order val="4"/>
          <c:tx>
            <c:strRef>
              <c:f>'Elecc Congrés dels Diputats'!$K$8</c:f>
              <c:strCache>
                <c:ptCount val="1"/>
                <c:pt idx="0">
                  <c:v>ERC**¹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'Elecc Congrés dels Diputats'!$B$9:$B$23</c:f>
              <c:strCache>
                <c:ptCount val="15"/>
                <c:pt idx="0">
                  <c:v>1977</c:v>
                </c:pt>
                <c:pt idx="1">
                  <c:v>1979</c:v>
                </c:pt>
                <c:pt idx="2">
                  <c:v>1982</c:v>
                </c:pt>
                <c:pt idx="3">
                  <c:v>1986</c:v>
                </c:pt>
                <c:pt idx="4">
                  <c:v>1989</c:v>
                </c:pt>
                <c:pt idx="5">
                  <c:v>1993</c:v>
                </c:pt>
                <c:pt idx="6">
                  <c:v>1996</c:v>
                </c:pt>
                <c:pt idx="7">
                  <c:v>2000</c:v>
                </c:pt>
                <c:pt idx="8">
                  <c:v>2004</c:v>
                </c:pt>
                <c:pt idx="9">
                  <c:v>2008</c:v>
                </c:pt>
                <c:pt idx="10">
                  <c:v>2011</c:v>
                </c:pt>
                <c:pt idx="11">
                  <c:v>2015</c:v>
                </c:pt>
                <c:pt idx="12">
                  <c:v>2016</c:v>
                </c:pt>
                <c:pt idx="13">
                  <c:v>2019A</c:v>
                </c:pt>
                <c:pt idx="14">
                  <c:v>2019N</c:v>
                </c:pt>
              </c:strCache>
            </c:strRef>
          </c:cat>
          <c:val>
            <c:numRef>
              <c:f>'Elecc Congrés dels Diputats'!$K$9:$K$23</c:f>
              <c:numCache>
                <c:ptCount val="15"/>
                <c:pt idx="0">
                  <c:v>35</c:v>
                </c:pt>
                <c:pt idx="1">
                  <c:v>97</c:v>
                </c:pt>
                <c:pt idx="2">
                  <c:v>189</c:v>
                </c:pt>
                <c:pt idx="3">
                  <c:v>146</c:v>
                </c:pt>
                <c:pt idx="4">
                  <c:v>137</c:v>
                </c:pt>
                <c:pt idx="5">
                  <c:v>436</c:v>
                </c:pt>
                <c:pt idx="6">
                  <c:v>369</c:v>
                </c:pt>
                <c:pt idx="7">
                  <c:v>437</c:v>
                </c:pt>
                <c:pt idx="8">
                  <c:v>2030</c:v>
                </c:pt>
                <c:pt idx="9">
                  <c:v>912</c:v>
                </c:pt>
                <c:pt idx="10">
                  <c:v>750</c:v>
                </c:pt>
                <c:pt idx="11">
                  <c:v>2110</c:v>
                </c:pt>
                <c:pt idx="12">
                  <c:v>2263</c:v>
                </c:pt>
                <c:pt idx="13">
                  <c:v>3927</c:v>
                </c:pt>
                <c:pt idx="14">
                  <c:v>3515</c:v>
                </c:pt>
              </c:numCache>
            </c:numRef>
          </c:val>
        </c:ser>
        <c:ser>
          <c:idx val="5"/>
          <c:order val="5"/>
          <c:tx>
            <c:strRef>
              <c:f>'Elecc Congrés dels Diputats'!$M$8</c:f>
              <c:strCache>
                <c:ptCount val="1"/>
                <c:pt idx="0">
                  <c:v>C'S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'Elecc Congrés dels Diputats'!$B$9:$B$23</c:f>
              <c:strCache>
                <c:ptCount val="15"/>
                <c:pt idx="0">
                  <c:v>1977</c:v>
                </c:pt>
                <c:pt idx="1">
                  <c:v>1979</c:v>
                </c:pt>
                <c:pt idx="2">
                  <c:v>1982</c:v>
                </c:pt>
                <c:pt idx="3">
                  <c:v>1986</c:v>
                </c:pt>
                <c:pt idx="4">
                  <c:v>1989</c:v>
                </c:pt>
                <c:pt idx="5">
                  <c:v>1993</c:v>
                </c:pt>
                <c:pt idx="6">
                  <c:v>1996</c:v>
                </c:pt>
                <c:pt idx="7">
                  <c:v>2000</c:v>
                </c:pt>
                <c:pt idx="8">
                  <c:v>2004</c:v>
                </c:pt>
                <c:pt idx="9">
                  <c:v>2008</c:v>
                </c:pt>
                <c:pt idx="10">
                  <c:v>2011</c:v>
                </c:pt>
                <c:pt idx="11">
                  <c:v>2015</c:v>
                </c:pt>
                <c:pt idx="12">
                  <c:v>2016</c:v>
                </c:pt>
                <c:pt idx="13">
                  <c:v>2019A</c:v>
                </c:pt>
                <c:pt idx="14">
                  <c:v>2019N</c:v>
                </c:pt>
              </c:strCache>
            </c:strRef>
          </c:cat>
          <c:val>
            <c:numRef>
              <c:f>'Elecc Congrés dels Diputats'!$M$9:$M$23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2863</c:v>
                </c:pt>
                <c:pt idx="12">
                  <c:v>2171</c:v>
                </c:pt>
                <c:pt idx="13">
                  <c:v>2748</c:v>
                </c:pt>
                <c:pt idx="14">
                  <c:v>1192</c:v>
                </c:pt>
              </c:numCache>
            </c:numRef>
          </c:val>
        </c:ser>
        <c:ser>
          <c:idx val="6"/>
          <c:order val="6"/>
          <c:tx>
            <c:strRef>
              <c:f>'Elecc Congrés dels Diputats'!$O$8</c:f>
              <c:strCache>
                <c:ptCount val="1"/>
                <c:pt idx="0">
                  <c:v>CUP-PR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'Elecc Congrés dels Diputats'!$B$9:$B$23</c:f>
              <c:strCache>
                <c:ptCount val="15"/>
                <c:pt idx="0">
                  <c:v>1977</c:v>
                </c:pt>
                <c:pt idx="1">
                  <c:v>1979</c:v>
                </c:pt>
                <c:pt idx="2">
                  <c:v>1982</c:v>
                </c:pt>
                <c:pt idx="3">
                  <c:v>1986</c:v>
                </c:pt>
                <c:pt idx="4">
                  <c:v>1989</c:v>
                </c:pt>
                <c:pt idx="5">
                  <c:v>1993</c:v>
                </c:pt>
                <c:pt idx="6">
                  <c:v>1996</c:v>
                </c:pt>
                <c:pt idx="7">
                  <c:v>2000</c:v>
                </c:pt>
                <c:pt idx="8">
                  <c:v>2004</c:v>
                </c:pt>
                <c:pt idx="9">
                  <c:v>2008</c:v>
                </c:pt>
                <c:pt idx="10">
                  <c:v>2011</c:v>
                </c:pt>
                <c:pt idx="11">
                  <c:v>2015</c:v>
                </c:pt>
                <c:pt idx="12">
                  <c:v>2016</c:v>
                </c:pt>
                <c:pt idx="13">
                  <c:v>2019A</c:v>
                </c:pt>
                <c:pt idx="14">
                  <c:v>2019N</c:v>
                </c:pt>
              </c:strCache>
            </c:strRef>
          </c:cat>
          <c:val>
            <c:numRef>
              <c:f>'Elecc Congrés dels Diputats'!$O$9:$O$23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651</c:v>
                </c:pt>
              </c:numCache>
            </c:numRef>
          </c:val>
        </c:ser>
        <c:ser>
          <c:idx val="7"/>
          <c:order val="7"/>
          <c:tx>
            <c:strRef>
              <c:f>'Elecc Congrés dels Diputats'!$Q$8</c:f>
              <c:strCache>
                <c:ptCount val="1"/>
                <c:pt idx="0">
                  <c:v>VOX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'Elecc Congrés dels Diputats'!$B$9:$B$23</c:f>
              <c:strCache>
                <c:ptCount val="15"/>
                <c:pt idx="0">
                  <c:v>1977</c:v>
                </c:pt>
                <c:pt idx="1">
                  <c:v>1979</c:v>
                </c:pt>
                <c:pt idx="2">
                  <c:v>1982</c:v>
                </c:pt>
                <c:pt idx="3">
                  <c:v>1986</c:v>
                </c:pt>
                <c:pt idx="4">
                  <c:v>1989</c:v>
                </c:pt>
                <c:pt idx="5">
                  <c:v>1993</c:v>
                </c:pt>
                <c:pt idx="6">
                  <c:v>1996</c:v>
                </c:pt>
                <c:pt idx="7">
                  <c:v>2000</c:v>
                </c:pt>
                <c:pt idx="8">
                  <c:v>2004</c:v>
                </c:pt>
                <c:pt idx="9">
                  <c:v>2008</c:v>
                </c:pt>
                <c:pt idx="10">
                  <c:v>2011</c:v>
                </c:pt>
                <c:pt idx="11">
                  <c:v>2015</c:v>
                </c:pt>
                <c:pt idx="12">
                  <c:v>2016</c:v>
                </c:pt>
                <c:pt idx="13">
                  <c:v>2019A</c:v>
                </c:pt>
                <c:pt idx="14">
                  <c:v>2019N</c:v>
                </c:pt>
              </c:strCache>
            </c:strRef>
          </c:cat>
          <c:val>
            <c:numRef>
              <c:f>'Elecc Congrés dels Diputats'!$Q$9:$Q$23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1608</c:v>
                </c:pt>
              </c:numCache>
            </c:numRef>
          </c:val>
        </c:ser>
        <c:ser>
          <c:idx val="8"/>
          <c:order val="8"/>
          <c:tx>
            <c:strRef>
              <c:f>'Elecc Congrés dels Diputats'!$S$8</c:f>
              <c:strCache>
                <c:ptCount val="1"/>
                <c:pt idx="0">
                  <c:v>Altres candidatures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'Elecc Congrés dels Diputats'!$B$9:$B$23</c:f>
              <c:strCache>
                <c:ptCount val="15"/>
                <c:pt idx="0">
                  <c:v>1977</c:v>
                </c:pt>
                <c:pt idx="1">
                  <c:v>1979</c:v>
                </c:pt>
                <c:pt idx="2">
                  <c:v>1982</c:v>
                </c:pt>
                <c:pt idx="3">
                  <c:v>1986</c:v>
                </c:pt>
                <c:pt idx="4">
                  <c:v>1989</c:v>
                </c:pt>
                <c:pt idx="5">
                  <c:v>1993</c:v>
                </c:pt>
                <c:pt idx="6">
                  <c:v>1996</c:v>
                </c:pt>
                <c:pt idx="7">
                  <c:v>2000</c:v>
                </c:pt>
                <c:pt idx="8">
                  <c:v>2004</c:v>
                </c:pt>
                <c:pt idx="9">
                  <c:v>2008</c:v>
                </c:pt>
                <c:pt idx="10">
                  <c:v>2011</c:v>
                </c:pt>
                <c:pt idx="11">
                  <c:v>2015</c:v>
                </c:pt>
                <c:pt idx="12">
                  <c:v>2016</c:v>
                </c:pt>
                <c:pt idx="13">
                  <c:v>2019A</c:v>
                </c:pt>
                <c:pt idx="14">
                  <c:v>2019N</c:v>
                </c:pt>
              </c:strCache>
            </c:strRef>
          </c:cat>
          <c:val>
            <c:numRef>
              <c:f>'Elecc Congrés dels Diputats'!$S$9:$S$23</c:f>
              <c:numCache>
                <c:ptCount val="15"/>
                <c:pt idx="0">
                  <c:v>1237</c:v>
                </c:pt>
                <c:pt idx="1">
                  <c:v>1296</c:v>
                </c:pt>
                <c:pt idx="2">
                  <c:v>404</c:v>
                </c:pt>
                <c:pt idx="3">
                  <c:v>355</c:v>
                </c:pt>
                <c:pt idx="4">
                  <c:v>584</c:v>
                </c:pt>
                <c:pt idx="5">
                  <c:v>267</c:v>
                </c:pt>
                <c:pt idx="6">
                  <c:v>59</c:v>
                </c:pt>
                <c:pt idx="7">
                  <c:v>265</c:v>
                </c:pt>
                <c:pt idx="8">
                  <c:v>190</c:v>
                </c:pt>
                <c:pt idx="9">
                  <c:v>328</c:v>
                </c:pt>
                <c:pt idx="10">
                  <c:v>1545</c:v>
                </c:pt>
                <c:pt idx="11">
                  <c:v>774</c:v>
                </c:pt>
                <c:pt idx="12">
                  <c:v>391</c:v>
                </c:pt>
                <c:pt idx="13">
                  <c:v>1693</c:v>
                </c:pt>
                <c:pt idx="14">
                  <c:v>361</c:v>
                </c:pt>
              </c:numCache>
            </c:numRef>
          </c:val>
        </c:ser>
        <c:overlap val="-27"/>
        <c:gapWidth val="219"/>
        <c:axId val="40180581"/>
        <c:axId val="26080910"/>
      </c:barChart>
      <c:catAx>
        <c:axId val="4018058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6080910"/>
        <c:crosses val="autoZero"/>
        <c:auto val="1"/>
        <c:lblOffset val="100"/>
        <c:tickLblSkip val="1"/>
        <c:noMultiLvlLbl val="0"/>
      </c:catAx>
      <c:valAx>
        <c:axId val="260809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401805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225"/>
          <c:y val="0.959"/>
          <c:w val="0.51925"/>
          <c:h val="0.03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CFFFF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Eleccions Congrés dels Diputats 2015. Vots a partits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3325"/>
          <c:w val="0.898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'Elecc Congrés dels Diputats'!$C$39</c:f>
              <c:strCache>
                <c:ptCount val="1"/>
                <c:pt idx="0">
                  <c:v>PSC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'Elecc Congrés dels Diputats'!$C$40</c:f>
              <c:numCache>
                <c:ptCount val="1"/>
                <c:pt idx="0">
                  <c:v>2955</c:v>
                </c:pt>
              </c:numCache>
            </c:numRef>
          </c:val>
        </c:ser>
        <c:ser>
          <c:idx val="1"/>
          <c:order val="1"/>
          <c:tx>
            <c:strRef>
              <c:f>'Elecc Congrés dels Diputats'!$D$39</c:f>
              <c:strCache>
                <c:ptCount val="1"/>
                <c:pt idx="0">
                  <c:v>DL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'Elecc Congrés dels Diputats'!$D$40</c:f>
              <c:numCache>
                <c:ptCount val="1"/>
                <c:pt idx="0">
                  <c:v>1922</c:v>
                </c:pt>
              </c:numCache>
            </c:numRef>
          </c:val>
        </c:ser>
        <c:ser>
          <c:idx val="2"/>
          <c:order val="2"/>
          <c:tx>
            <c:strRef>
              <c:f>'Elecc Congrés dels Diputats'!$E$39</c:f>
              <c:strCache>
                <c:ptCount val="1"/>
                <c:pt idx="0">
                  <c:v>PP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'Elecc Congrés dels Diputats'!$E$40</c:f>
              <c:numCache>
                <c:ptCount val="1"/>
                <c:pt idx="0">
                  <c:v>2117</c:v>
                </c:pt>
              </c:numCache>
            </c:numRef>
          </c:val>
        </c:ser>
        <c:ser>
          <c:idx val="3"/>
          <c:order val="3"/>
          <c:tx>
            <c:strRef>
              <c:f>'Elecc Congrés dels Diputats'!$F$39</c:f>
              <c:strCache>
                <c:ptCount val="1"/>
                <c:pt idx="0">
                  <c:v>EN COMÚ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'Elecc Congrés dels Diputats'!$F$40</c:f>
              <c:numCache>
                <c:ptCount val="1"/>
                <c:pt idx="0">
                  <c:v>4286</c:v>
                </c:pt>
              </c:numCache>
            </c:numRef>
          </c:val>
        </c:ser>
        <c:ser>
          <c:idx val="4"/>
          <c:order val="4"/>
          <c:tx>
            <c:strRef>
              <c:f>'Elecc Congrés dels Diputats'!$G$39</c:f>
              <c:strCache>
                <c:ptCount val="1"/>
                <c:pt idx="0">
                  <c:v>ERC-CATSÍ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'Elecc Congrés dels Diputats'!$G$40</c:f>
              <c:numCache>
                <c:ptCount val="1"/>
                <c:pt idx="0">
                  <c:v>2110</c:v>
                </c:pt>
              </c:numCache>
            </c:numRef>
          </c:val>
        </c:ser>
        <c:ser>
          <c:idx val="5"/>
          <c:order val="5"/>
          <c:tx>
            <c:strRef>
              <c:f>'Elecc Congrés dels Diputats'!$H$39</c:f>
              <c:strCache>
                <c:ptCount val="1"/>
                <c:pt idx="0">
                  <c:v>C'S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'Elecc Congrés dels Diputats'!$H$40</c:f>
              <c:numCache>
                <c:ptCount val="1"/>
                <c:pt idx="0">
                  <c:v>2863</c:v>
                </c:pt>
              </c:numCache>
            </c:numRef>
          </c:val>
        </c:ser>
        <c:ser>
          <c:idx val="6"/>
          <c:order val="6"/>
          <c:tx>
            <c:strRef>
              <c:f>'Elecc Congrés dels Diputats'!$I$39</c:f>
              <c:strCache>
                <c:ptCount val="1"/>
                <c:pt idx="0">
                  <c:v>Altres candidatures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'Elecc Congrés dels Diputats'!$I$40</c:f>
              <c:numCache>
                <c:ptCount val="1"/>
                <c:pt idx="0">
                  <c:v>774</c:v>
                </c:pt>
              </c:numCache>
            </c:numRef>
          </c:val>
        </c:ser>
        <c:axId val="33401599"/>
        <c:axId val="32178936"/>
      </c:barChart>
      <c:catAx>
        <c:axId val="33401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Partits</a:t>
                </a:r>
              </a:p>
            </c:rich>
          </c:tx>
          <c:layout>
            <c:manualLayout>
              <c:xMode val="factor"/>
              <c:yMode val="factor"/>
              <c:x val="0.007"/>
              <c:y val="0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2178936"/>
        <c:crosses val="autoZero"/>
        <c:auto val="1"/>
        <c:lblOffset val="100"/>
        <c:tickLblSkip val="1"/>
        <c:noMultiLvlLbl val="0"/>
      </c:catAx>
      <c:valAx>
        <c:axId val="32178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vots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015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2"/>
          <c:y val="0.9385"/>
          <c:w val="0.696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Eleccions Congrés dels Diputats 2016. Vots a partits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3325"/>
          <c:w val="0.898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'Elecc Congrés dels Diputats'!$C$42</c:f>
              <c:strCache>
                <c:ptCount val="1"/>
                <c:pt idx="0">
                  <c:v>PSC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'Elecc Congrés dels Diputats'!$C$43</c:f>
              <c:numCache>
                <c:ptCount val="1"/>
                <c:pt idx="0">
                  <c:v>2734</c:v>
                </c:pt>
              </c:numCache>
            </c:numRef>
          </c:val>
        </c:ser>
        <c:ser>
          <c:idx val="1"/>
          <c:order val="1"/>
          <c:tx>
            <c:strRef>
              <c:f>'Elecc Congrés dels Diputats'!$D$42</c:f>
              <c:strCache>
                <c:ptCount val="1"/>
                <c:pt idx="0">
                  <c:v>CDC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'Elecc Congrés dels Diputats'!$D$43</c:f>
              <c:numCache>
                <c:ptCount val="1"/>
                <c:pt idx="0">
                  <c:v>1531</c:v>
                </c:pt>
              </c:numCache>
            </c:numRef>
          </c:val>
        </c:ser>
        <c:ser>
          <c:idx val="2"/>
          <c:order val="2"/>
          <c:tx>
            <c:strRef>
              <c:f>'Elecc Congrés dels Diputats'!$E$42</c:f>
              <c:strCache>
                <c:ptCount val="1"/>
                <c:pt idx="0">
                  <c:v>PP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'Elecc Congrés dels Diputats'!$E$43</c:f>
              <c:numCache>
                <c:ptCount val="1"/>
                <c:pt idx="0">
                  <c:v>2404</c:v>
                </c:pt>
              </c:numCache>
            </c:numRef>
          </c:val>
        </c:ser>
        <c:ser>
          <c:idx val="3"/>
          <c:order val="3"/>
          <c:tx>
            <c:strRef>
              <c:f>'Elecc Congrés dels Diputats'!$F$42</c:f>
              <c:strCache>
                <c:ptCount val="1"/>
                <c:pt idx="0">
                  <c:v>ECP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'Elecc Congrés dels Diputats'!$F$43</c:f>
              <c:numCache>
                <c:ptCount val="1"/>
                <c:pt idx="0">
                  <c:v>4065</c:v>
                </c:pt>
              </c:numCache>
            </c:numRef>
          </c:val>
        </c:ser>
        <c:ser>
          <c:idx val="4"/>
          <c:order val="4"/>
          <c:tx>
            <c:strRef>
              <c:f>'Elecc Congrés dels Diputats'!$G$42</c:f>
              <c:strCache>
                <c:ptCount val="1"/>
                <c:pt idx="0">
                  <c:v>ERC-CATSÍ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'Elecc Congrés dels Diputats'!$G$43</c:f>
              <c:numCache>
                <c:ptCount val="1"/>
                <c:pt idx="0">
                  <c:v>2263</c:v>
                </c:pt>
              </c:numCache>
            </c:numRef>
          </c:val>
        </c:ser>
        <c:ser>
          <c:idx val="5"/>
          <c:order val="5"/>
          <c:tx>
            <c:strRef>
              <c:f>'Elecc Congrés dels Diputats'!$H$42</c:f>
              <c:strCache>
                <c:ptCount val="1"/>
                <c:pt idx="0">
                  <c:v>C'S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'Elecc Congrés dels Diputats'!$H$43</c:f>
              <c:numCache>
                <c:ptCount val="1"/>
                <c:pt idx="0">
                  <c:v>2171</c:v>
                </c:pt>
              </c:numCache>
            </c:numRef>
          </c:val>
        </c:ser>
        <c:ser>
          <c:idx val="6"/>
          <c:order val="6"/>
          <c:tx>
            <c:strRef>
              <c:f>'Elecc Congrés dels Diputats'!$I$42</c:f>
              <c:strCache>
                <c:ptCount val="1"/>
                <c:pt idx="0">
                  <c:v>Altres candidatures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'Elecc Congrés dels Diputats'!$I$43</c:f>
              <c:numCache>
                <c:ptCount val="1"/>
                <c:pt idx="0">
                  <c:v>391</c:v>
                </c:pt>
              </c:numCache>
            </c:numRef>
          </c:val>
        </c:ser>
        <c:axId val="21174969"/>
        <c:axId val="56356994"/>
      </c:barChart>
      <c:catAx>
        <c:axId val="21174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Partits</a:t>
                </a:r>
              </a:p>
            </c:rich>
          </c:tx>
          <c:layout>
            <c:manualLayout>
              <c:xMode val="factor"/>
              <c:yMode val="factor"/>
              <c:x val="0.007"/>
              <c:y val="0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6356994"/>
        <c:crosses val="autoZero"/>
        <c:auto val="1"/>
        <c:lblOffset val="100"/>
        <c:tickLblSkip val="1"/>
        <c:noMultiLvlLbl val="0"/>
      </c:catAx>
      <c:valAx>
        <c:axId val="56356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vots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749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8"/>
          <c:y val="0.9385"/>
          <c:w val="0.663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Eleccions Congrés dels Diputats 28 d'abril del 2019. Vots a partits</a:t>
            </a:r>
          </a:p>
        </c:rich>
      </c:tx>
      <c:layout>
        <c:manualLayout>
          <c:xMode val="factor"/>
          <c:yMode val="factor"/>
          <c:x val="0.07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1625"/>
          <c:w val="0.898"/>
          <c:h val="0.7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'Elecc Congrés dels Diputats'!$C$45</c:f>
              <c:strCache>
                <c:ptCount val="1"/>
                <c:pt idx="0">
                  <c:v>PSC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'Elecc Congrés dels Diputats'!$C$45:$I$45</c:f>
              <c:strCache>
                <c:ptCount val="1"/>
                <c:pt idx="0">
                  <c:v>PSC</c:v>
                </c:pt>
              </c:strCache>
            </c:strRef>
          </c:cat>
          <c:val>
            <c:numRef>
              <c:f>'Elecc Congrés dels Diputats'!$C$46</c:f>
              <c:numCache>
                <c:ptCount val="1"/>
                <c:pt idx="0">
                  <c:v>4901</c:v>
                </c:pt>
              </c:numCache>
            </c:numRef>
          </c:val>
        </c:ser>
        <c:ser>
          <c:idx val="1"/>
          <c:order val="1"/>
          <c:tx>
            <c:strRef>
              <c:f>'Elecc Congrés dels Diputats'!$D$45</c:f>
              <c:strCache>
                <c:ptCount val="1"/>
                <c:pt idx="0">
                  <c:v>JxCAT-JUNTS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'Elecc Congrés dels Diputats'!$C$45:$I$45</c:f>
              <c:strCache>
                <c:ptCount val="1"/>
                <c:pt idx="0">
                  <c:v>PSC</c:v>
                </c:pt>
              </c:strCache>
            </c:strRef>
          </c:cat>
          <c:val>
            <c:numRef>
              <c:f>'Elecc Congrés dels Diputats'!$D$46</c:f>
              <c:numCache>
                <c:ptCount val="1"/>
                <c:pt idx="0">
                  <c:v>1606</c:v>
                </c:pt>
              </c:numCache>
            </c:numRef>
          </c:val>
        </c:ser>
        <c:ser>
          <c:idx val="2"/>
          <c:order val="2"/>
          <c:tx>
            <c:strRef>
              <c:f>'Elecc Congrés dels Diputats'!$E$45</c:f>
              <c:strCache>
                <c:ptCount val="1"/>
                <c:pt idx="0">
                  <c:v>PP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'Elecc Congrés dels Diputats'!$C$45:$I$45</c:f>
              <c:strCache>
                <c:ptCount val="1"/>
                <c:pt idx="0">
                  <c:v>PSC</c:v>
                </c:pt>
              </c:strCache>
            </c:strRef>
          </c:cat>
          <c:val>
            <c:numRef>
              <c:f>'Elecc Congrés dels Diputats'!$E$46</c:f>
              <c:numCache>
                <c:ptCount val="1"/>
                <c:pt idx="0">
                  <c:v>995</c:v>
                </c:pt>
              </c:numCache>
            </c:numRef>
          </c:val>
        </c:ser>
        <c:ser>
          <c:idx val="3"/>
          <c:order val="3"/>
          <c:tx>
            <c:strRef>
              <c:f>'Elecc Congrés dels Diputats'!$F$45</c:f>
              <c:strCache>
                <c:ptCount val="1"/>
                <c:pt idx="0">
                  <c:v>ECP-GUANYEM EL CANVI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'Elecc Congrés dels Diputats'!$C$45:$I$45</c:f>
              <c:strCache>
                <c:ptCount val="1"/>
                <c:pt idx="0">
                  <c:v>PSC</c:v>
                </c:pt>
              </c:strCache>
            </c:strRef>
          </c:cat>
          <c:val>
            <c:numRef>
              <c:f>'Elecc Congrés dels Diputats'!$F$46</c:f>
              <c:numCache>
                <c:ptCount val="1"/>
                <c:pt idx="0">
                  <c:v>2837</c:v>
                </c:pt>
              </c:numCache>
            </c:numRef>
          </c:val>
        </c:ser>
        <c:ser>
          <c:idx val="4"/>
          <c:order val="4"/>
          <c:tx>
            <c:strRef>
              <c:f>'Elecc Congrés dels Diputats'!$G$45</c:f>
              <c:strCache>
                <c:ptCount val="1"/>
                <c:pt idx="0">
                  <c:v>ERC-SOBIRANISTES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'Elecc Congrés dels Diputats'!$C$45:$I$45</c:f>
              <c:strCache>
                <c:ptCount val="1"/>
                <c:pt idx="0">
                  <c:v>PSC</c:v>
                </c:pt>
              </c:strCache>
            </c:strRef>
          </c:cat>
          <c:val>
            <c:numRef>
              <c:f>'Elecc Congrés dels Diputats'!$G$46</c:f>
              <c:numCache>
                <c:ptCount val="1"/>
                <c:pt idx="0">
                  <c:v>3927</c:v>
                </c:pt>
              </c:numCache>
            </c:numRef>
          </c:val>
        </c:ser>
        <c:ser>
          <c:idx val="5"/>
          <c:order val="5"/>
          <c:tx>
            <c:strRef>
              <c:f>'Elecc Congrés dels Diputats'!$H$45</c:f>
              <c:strCache>
                <c:ptCount val="1"/>
                <c:pt idx="0">
                  <c:v>C'S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'Elecc Congrés dels Diputats'!$C$45:$I$45</c:f>
              <c:strCache>
                <c:ptCount val="1"/>
                <c:pt idx="0">
                  <c:v>PSC</c:v>
                </c:pt>
              </c:strCache>
            </c:strRef>
          </c:cat>
          <c:val>
            <c:numRef>
              <c:f>'Elecc Congrés dels Diputats'!$H$46</c:f>
              <c:numCache>
                <c:ptCount val="1"/>
                <c:pt idx="0">
                  <c:v>2748</c:v>
                </c:pt>
              </c:numCache>
            </c:numRef>
          </c:val>
        </c:ser>
        <c:ser>
          <c:idx val="6"/>
          <c:order val="6"/>
          <c:tx>
            <c:strRef>
              <c:f>'Elecc Congrés dels Diputats'!$I$45</c:f>
              <c:strCache>
                <c:ptCount val="1"/>
                <c:pt idx="0">
                  <c:v>Altres candidatures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'Elecc Congrés dels Diputats'!$C$45:$I$45</c:f>
              <c:strCache>
                <c:ptCount val="1"/>
                <c:pt idx="0">
                  <c:v>PSC</c:v>
                </c:pt>
              </c:strCache>
            </c:strRef>
          </c:cat>
          <c:val>
            <c:numRef>
              <c:f>'Elecc Congrés dels Diputats'!$I$46</c:f>
              <c:numCache>
                <c:ptCount val="1"/>
                <c:pt idx="0">
                  <c:v>1693</c:v>
                </c:pt>
              </c:numCache>
            </c:numRef>
          </c:val>
        </c:ser>
        <c:axId val="37450899"/>
        <c:axId val="1513772"/>
      </c:barChart>
      <c:catAx>
        <c:axId val="37450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Partits</a:t>
                </a:r>
              </a:p>
            </c:rich>
          </c:tx>
          <c:layout>
            <c:manualLayout>
              <c:xMode val="factor"/>
              <c:yMode val="factor"/>
              <c:x val="0.007"/>
              <c:y val="0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513772"/>
        <c:crosses val="autoZero"/>
        <c:auto val="1"/>
        <c:lblOffset val="100"/>
        <c:tickLblSkip val="1"/>
        <c:noMultiLvlLbl val="0"/>
      </c:catAx>
      <c:valAx>
        <c:axId val="1513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vots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508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125"/>
          <c:y val="0.9005"/>
          <c:w val="0.97275"/>
          <c:h val="0.0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Eleccions Congrés dels Diputats 10 de novembre del 2019. Vots a partits</a:t>
            </a:r>
          </a:p>
        </c:rich>
      </c:tx>
      <c:layout>
        <c:manualLayout>
          <c:xMode val="factor"/>
          <c:yMode val="factor"/>
          <c:x val="0.02975"/>
          <c:y val="0.04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1575"/>
          <c:w val="0.898"/>
          <c:h val="0.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'Elecc Congrés dels Diputats'!$C$48</c:f>
              <c:strCache>
                <c:ptCount val="1"/>
                <c:pt idx="0">
                  <c:v>PSC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'Elecc Congrés dels Diputats'!$C$49</c:f>
              <c:numCache>
                <c:ptCount val="1"/>
                <c:pt idx="0">
                  <c:v>3999</c:v>
                </c:pt>
              </c:numCache>
            </c:numRef>
          </c:val>
        </c:ser>
        <c:ser>
          <c:idx val="1"/>
          <c:order val="1"/>
          <c:tx>
            <c:strRef>
              <c:f>'Elecc Congrés dels Diputats'!$D$48</c:f>
              <c:strCache>
                <c:ptCount val="1"/>
                <c:pt idx="0">
                  <c:v>JxCAT-JUNTS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'Elecc Congrés dels Diputats'!$D$49</c:f>
              <c:numCache>
                <c:ptCount val="1"/>
                <c:pt idx="0">
                  <c:v>1687</c:v>
                </c:pt>
              </c:numCache>
            </c:numRef>
          </c:val>
        </c:ser>
        <c:ser>
          <c:idx val="2"/>
          <c:order val="2"/>
          <c:tx>
            <c:strRef>
              <c:f>'Elecc Congrés dels Diputats'!$E$48</c:f>
              <c:strCache>
                <c:ptCount val="1"/>
                <c:pt idx="0">
                  <c:v>PP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'Elecc Congrés dels Diputats'!$E$49</c:f>
              <c:numCache>
                <c:ptCount val="1"/>
                <c:pt idx="0">
                  <c:v>1420</c:v>
                </c:pt>
              </c:numCache>
            </c:numRef>
          </c:val>
        </c:ser>
        <c:ser>
          <c:idx val="3"/>
          <c:order val="3"/>
          <c:tx>
            <c:strRef>
              <c:f>'Elecc Congrés dels Diputats'!$F$48</c:f>
              <c:strCache>
                <c:ptCount val="1"/>
                <c:pt idx="0">
                  <c:v>ECP-GUANYEM EL CANVI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'Elecc Congrés dels Diputats'!$F$49</c:f>
              <c:numCache>
                <c:ptCount val="1"/>
                <c:pt idx="0">
                  <c:v>2598</c:v>
                </c:pt>
              </c:numCache>
            </c:numRef>
          </c:val>
        </c:ser>
        <c:ser>
          <c:idx val="4"/>
          <c:order val="4"/>
          <c:tx>
            <c:strRef>
              <c:f>'Elecc Congrés dels Diputats'!$G$48</c:f>
              <c:strCache>
                <c:ptCount val="1"/>
                <c:pt idx="0">
                  <c:v>ERC-SOBIRANISTES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'Elecc Congrés dels Diputats'!$G$49</c:f>
              <c:numCache>
                <c:ptCount val="1"/>
                <c:pt idx="0">
                  <c:v>3515</c:v>
                </c:pt>
              </c:numCache>
            </c:numRef>
          </c:val>
        </c:ser>
        <c:ser>
          <c:idx val="5"/>
          <c:order val="5"/>
          <c:tx>
            <c:strRef>
              <c:f>'Elecc Congrés dels Diputats'!$H$48</c:f>
              <c:strCache>
                <c:ptCount val="1"/>
                <c:pt idx="0">
                  <c:v>C'S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'Elecc Congrés dels Diputats'!$H$49</c:f>
              <c:numCache>
                <c:ptCount val="1"/>
                <c:pt idx="0">
                  <c:v>1192</c:v>
                </c:pt>
              </c:numCache>
            </c:numRef>
          </c:val>
        </c:ser>
        <c:ser>
          <c:idx val="6"/>
          <c:order val="6"/>
          <c:tx>
            <c:strRef>
              <c:f>'Elecc Congrés dels Diputats'!$I$48</c:f>
              <c:strCache>
                <c:ptCount val="1"/>
                <c:pt idx="0">
                  <c:v>CUP-PR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'Elecc Congrés dels Diputats'!$I$49</c:f>
              <c:numCache>
                <c:ptCount val="1"/>
                <c:pt idx="0">
                  <c:v>651</c:v>
                </c:pt>
              </c:numCache>
            </c:numRef>
          </c:val>
        </c:ser>
        <c:ser>
          <c:idx val="7"/>
          <c:order val="7"/>
          <c:tx>
            <c:strRef>
              <c:f>'Elecc Congrés dels Diputats'!$J$48</c:f>
              <c:strCache>
                <c:ptCount val="1"/>
                <c:pt idx="0">
                  <c:v>VOX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'Elecc Congrés dels Diputats'!$J$49</c:f>
              <c:numCache>
                <c:ptCount val="1"/>
                <c:pt idx="0">
                  <c:v>1608</c:v>
                </c:pt>
              </c:numCache>
            </c:numRef>
          </c:val>
        </c:ser>
        <c:ser>
          <c:idx val="8"/>
          <c:order val="8"/>
          <c:tx>
            <c:strRef>
              <c:f>'Elecc Congrés dels Diputats'!$K$48</c:f>
              <c:strCache>
                <c:ptCount val="1"/>
                <c:pt idx="0">
                  <c:v>Altres candidatures</c:v>
                </c:pt>
              </c:strCache>
            </c:strRef>
          </c:tx>
          <c:spPr>
            <a:solidFill>
              <a:srgbClr val="948A5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'Elecc Congrés dels Diputats'!$K$49</c:f>
              <c:numCache>
                <c:ptCount val="1"/>
                <c:pt idx="0">
                  <c:v>361</c:v>
                </c:pt>
              </c:numCache>
            </c:numRef>
          </c:val>
        </c:ser>
        <c:axId val="13623949"/>
        <c:axId val="55506678"/>
      </c:barChart>
      <c:catAx>
        <c:axId val="13623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Partits</a:t>
                </a:r>
              </a:p>
            </c:rich>
          </c:tx>
          <c:layout>
            <c:manualLayout>
              <c:xMode val="factor"/>
              <c:yMode val="factor"/>
              <c:x val="0.007"/>
              <c:y val="0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5506678"/>
        <c:crosses val="autoZero"/>
        <c:auto val="1"/>
        <c:lblOffset val="100"/>
        <c:tickLblSkip val="1"/>
        <c:noMultiLvlLbl val="0"/>
      </c:catAx>
      <c:valAx>
        <c:axId val="55506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vots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239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25"/>
          <c:y val="0.89875"/>
          <c:w val="0.99"/>
          <c:h val="0.0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</cdr:x>
      <cdr:y>-0.009</cdr:y>
    </cdr:from>
    <cdr:to>
      <cdr:x>0.7435</cdr:x>
      <cdr:y>0.157</cdr:y>
    </cdr:to>
    <cdr:sp>
      <cdr:nvSpPr>
        <cdr:cNvPr id="1" name="CuadroTexto 1"/>
        <cdr:cNvSpPr txBox="1">
          <a:spLocks noChangeArrowheads="1"/>
        </cdr:cNvSpPr>
      </cdr:nvSpPr>
      <cdr:spPr>
        <a:xfrm>
          <a:off x="1962150" y="-47624"/>
          <a:ext cx="3971925" cy="1019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ELECCIONS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CONGRÉS DIPUTATS. EL VENDRELL. VOTS A PARTITS</a:t>
          </a:r>
        </a:p>
      </cdr:txBody>
    </cdr:sp>
  </cdr:relSizeAnchor>
  <cdr:relSizeAnchor xmlns:cdr="http://schemas.openxmlformats.org/drawingml/2006/chartDrawing">
    <cdr:from>
      <cdr:x>0.02625</cdr:x>
      <cdr:y>0.9525</cdr:y>
    </cdr:from>
    <cdr:to>
      <cdr:x>0.11075</cdr:x>
      <cdr:y>0.95975</cdr:y>
    </cdr:to>
    <cdr:sp>
      <cdr:nvSpPr>
        <cdr:cNvPr id="2" name="Rectángulo 2"/>
        <cdr:cNvSpPr>
          <a:spLocks/>
        </cdr:cNvSpPr>
      </cdr:nvSpPr>
      <cdr:spPr>
        <a:xfrm>
          <a:off x="209550" y="5829300"/>
          <a:ext cx="6762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ANY</a:t>
          </a:r>
        </a:p>
      </cdr:txBody>
    </cdr:sp>
  </cdr:relSizeAnchor>
  <cdr:relSizeAnchor xmlns:cdr="http://schemas.openxmlformats.org/drawingml/2006/chartDrawing">
    <cdr:from>
      <cdr:x>0.01375</cdr:x>
      <cdr:y>0.91575</cdr:y>
    </cdr:from>
    <cdr:to>
      <cdr:x>0.0575</cdr:x>
      <cdr:y>1</cdr:y>
    </cdr:to>
    <cdr:sp>
      <cdr:nvSpPr>
        <cdr:cNvPr id="3" name="Rectángulo 3"/>
        <cdr:cNvSpPr>
          <a:spLocks/>
        </cdr:cNvSpPr>
      </cdr:nvSpPr>
      <cdr:spPr>
        <a:xfrm rot="16200000">
          <a:off x="104775" y="5600700"/>
          <a:ext cx="3524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VOTS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400050</xdr:colOff>
      <xdr:row>37</xdr:row>
      <xdr:rowOff>133350</xdr:rowOff>
    </xdr:to>
    <xdr:graphicFrame>
      <xdr:nvGraphicFramePr>
        <xdr:cNvPr id="1" name="Gráfico 1"/>
        <xdr:cNvGraphicFramePr/>
      </xdr:nvGraphicFramePr>
      <xdr:xfrm>
        <a:off x="28575" y="0"/>
        <a:ext cx="7991475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9525</xdr:rowOff>
    </xdr:from>
    <xdr:to>
      <xdr:col>10</xdr:col>
      <xdr:colOff>352425</xdr:colOff>
      <xdr:row>30</xdr:row>
      <xdr:rowOff>38100</xdr:rowOff>
    </xdr:to>
    <xdr:graphicFrame>
      <xdr:nvGraphicFramePr>
        <xdr:cNvPr id="1" name="Gráfico 2"/>
        <xdr:cNvGraphicFramePr/>
      </xdr:nvGraphicFramePr>
      <xdr:xfrm>
        <a:off x="180975" y="171450"/>
        <a:ext cx="77914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66675</xdr:rowOff>
    </xdr:from>
    <xdr:to>
      <xdr:col>10</xdr:col>
      <xdr:colOff>257175</xdr:colOff>
      <xdr:row>30</xdr:row>
      <xdr:rowOff>95250</xdr:rowOff>
    </xdr:to>
    <xdr:graphicFrame>
      <xdr:nvGraphicFramePr>
        <xdr:cNvPr id="1" name="Gráfico 1"/>
        <xdr:cNvGraphicFramePr/>
      </xdr:nvGraphicFramePr>
      <xdr:xfrm>
        <a:off x="85725" y="228600"/>
        <a:ext cx="77914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2</xdr:row>
      <xdr:rowOff>19050</xdr:rowOff>
    </xdr:from>
    <xdr:to>
      <xdr:col>11</xdr:col>
      <xdr:colOff>0</xdr:colOff>
      <xdr:row>38</xdr:row>
      <xdr:rowOff>19050</xdr:rowOff>
    </xdr:to>
    <xdr:graphicFrame>
      <xdr:nvGraphicFramePr>
        <xdr:cNvPr id="1" name="Gráfico 1"/>
        <xdr:cNvGraphicFramePr/>
      </xdr:nvGraphicFramePr>
      <xdr:xfrm>
        <a:off x="590550" y="342900"/>
        <a:ext cx="779145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2</xdr:row>
      <xdr:rowOff>114300</xdr:rowOff>
    </xdr:from>
    <xdr:to>
      <xdr:col>11</xdr:col>
      <xdr:colOff>0</xdr:colOff>
      <xdr:row>38</xdr:row>
      <xdr:rowOff>19050</xdr:rowOff>
    </xdr:to>
    <xdr:graphicFrame>
      <xdr:nvGraphicFramePr>
        <xdr:cNvPr id="1" name="Gráfico 1"/>
        <xdr:cNvGraphicFramePr/>
      </xdr:nvGraphicFramePr>
      <xdr:xfrm>
        <a:off x="590550" y="438150"/>
        <a:ext cx="77914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tabSelected="1" zoomScalePageLayoutView="0" workbookViewId="0" topLeftCell="A39">
      <selection activeCell="A51" sqref="A1:U51"/>
    </sheetView>
  </sheetViews>
  <sheetFormatPr defaultColWidth="11.421875" defaultRowHeight="12.75"/>
  <cols>
    <col min="1" max="1" width="3.28125" style="0" customWidth="1"/>
    <col min="3" max="5" width="8.7109375" style="1" customWidth="1"/>
    <col min="6" max="6" width="12.140625" style="1" customWidth="1"/>
    <col min="7" max="7" width="10.8515625" style="1" customWidth="1"/>
    <col min="8" max="12" width="8.7109375" style="1" customWidth="1"/>
    <col min="13" max="13" width="10.28125" style="1" customWidth="1"/>
    <col min="14" max="16" width="8.7109375" style="1" customWidth="1"/>
    <col min="17" max="17" width="9.7109375" style="1" customWidth="1"/>
    <col min="18" max="18" width="8.7109375" style="1" customWidth="1"/>
    <col min="19" max="20" width="14.8515625" style="0" customWidth="1"/>
  </cols>
  <sheetData>
    <row r="1" spans="1:21" ht="18">
      <c r="A1" s="2"/>
      <c r="B1" s="46" t="s">
        <v>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7"/>
    </row>
    <row r="2" spans="1:21" ht="18">
      <c r="A2" s="2"/>
      <c r="B2" s="48" t="s">
        <v>0</v>
      </c>
      <c r="C2" s="48"/>
      <c r="D2" s="48"/>
      <c r="E2" s="48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"/>
      <c r="T2" s="2"/>
      <c r="U2" s="2"/>
    </row>
    <row r="3" spans="1:21" ht="12.75">
      <c r="A3" s="2"/>
      <c r="B3" s="5" t="s">
        <v>1</v>
      </c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2"/>
      <c r="T3" s="2"/>
      <c r="U3" s="2"/>
    </row>
    <row r="4" spans="1:21" ht="12.75">
      <c r="A4" s="2"/>
      <c r="B4" s="50" t="s">
        <v>10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1"/>
      <c r="T4" s="8"/>
      <c r="U4" s="2"/>
    </row>
    <row r="5" spans="1:21" ht="12.75">
      <c r="A5" s="2"/>
      <c r="B5" s="50" t="s">
        <v>11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8"/>
      <c r="U5" s="2"/>
    </row>
    <row r="6" spans="1:21" ht="12.75">
      <c r="A6" s="2"/>
      <c r="B6" s="49" t="s">
        <v>2</v>
      </c>
      <c r="C6" s="49"/>
      <c r="D6" s="49"/>
      <c r="E6" s="49"/>
      <c r="F6" s="9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2"/>
      <c r="T6" s="2"/>
      <c r="U6" s="2"/>
    </row>
    <row r="7" spans="1:21" ht="12.75">
      <c r="A7" s="2"/>
      <c r="B7" s="2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2"/>
      <c r="T7" s="2"/>
      <c r="U7" s="2"/>
    </row>
    <row r="8" spans="1:21" ht="25.5">
      <c r="A8" s="2"/>
      <c r="B8" s="10" t="s">
        <v>3</v>
      </c>
      <c r="C8" s="10" t="s">
        <v>4</v>
      </c>
      <c r="D8" s="10" t="s">
        <v>12</v>
      </c>
      <c r="E8" s="10" t="s">
        <v>19</v>
      </c>
      <c r="F8" s="10" t="s">
        <v>12</v>
      </c>
      <c r="G8" s="10" t="s">
        <v>5</v>
      </c>
      <c r="H8" s="10" t="s">
        <v>12</v>
      </c>
      <c r="I8" s="10" t="s">
        <v>14</v>
      </c>
      <c r="J8" s="10" t="s">
        <v>12</v>
      </c>
      <c r="K8" s="10" t="s">
        <v>16</v>
      </c>
      <c r="L8" s="10" t="s">
        <v>12</v>
      </c>
      <c r="M8" s="10" t="s">
        <v>18</v>
      </c>
      <c r="N8" s="10" t="s">
        <v>12</v>
      </c>
      <c r="O8" s="10" t="s">
        <v>36</v>
      </c>
      <c r="P8" s="10" t="s">
        <v>12</v>
      </c>
      <c r="Q8" s="10" t="s">
        <v>37</v>
      </c>
      <c r="R8" s="10" t="s">
        <v>12</v>
      </c>
      <c r="S8" s="11" t="s">
        <v>6</v>
      </c>
      <c r="T8" s="10" t="s">
        <v>12</v>
      </c>
      <c r="U8" s="10" t="s">
        <v>8</v>
      </c>
    </row>
    <row r="9" spans="1:21" ht="12.75">
      <c r="A9" s="2"/>
      <c r="B9" s="12">
        <v>1977</v>
      </c>
      <c r="C9" s="15">
        <v>2574</v>
      </c>
      <c r="D9" s="17">
        <f>(100/U9)*C9</f>
        <v>46.08773500447627</v>
      </c>
      <c r="E9" s="15">
        <v>1066</v>
      </c>
      <c r="F9" s="17">
        <f>(100/U9)*E9</f>
        <v>19.086839749328558</v>
      </c>
      <c r="G9" s="15">
        <v>255</v>
      </c>
      <c r="H9" s="17">
        <f>(100/U9)*G9</f>
        <v>4.565801253357207</v>
      </c>
      <c r="I9" s="15">
        <v>418</v>
      </c>
      <c r="J9" s="17">
        <f>(100/U9)*I9</f>
        <v>7.48433303491495</v>
      </c>
      <c r="K9" s="15">
        <v>35</v>
      </c>
      <c r="L9" s="17">
        <f aca="true" t="shared" si="0" ref="L9:L20">(100/U9)*K9</f>
        <v>0.6266786034019696</v>
      </c>
      <c r="M9" s="15">
        <v>0</v>
      </c>
      <c r="N9" s="17">
        <f>(100/U9)*M9</f>
        <v>0</v>
      </c>
      <c r="O9" s="15">
        <v>0</v>
      </c>
      <c r="P9" s="17">
        <f>(100/U9)*O9</f>
        <v>0</v>
      </c>
      <c r="Q9" s="15">
        <v>0</v>
      </c>
      <c r="R9" s="17">
        <f>(100/U9)*Q9</f>
        <v>0</v>
      </c>
      <c r="S9" s="15">
        <v>1237</v>
      </c>
      <c r="T9" s="17">
        <f>(100/U9)*S9</f>
        <v>22.14861235452104</v>
      </c>
      <c r="U9" s="16">
        <v>5585</v>
      </c>
    </row>
    <row r="10" spans="1:21" ht="12.75">
      <c r="A10" s="2"/>
      <c r="B10" s="12">
        <v>1979</v>
      </c>
      <c r="C10" s="15">
        <v>2837</v>
      </c>
      <c r="D10" s="17">
        <f aca="true" t="shared" si="1" ref="D10:D18">(100/U10)*C10</f>
        <v>48.03589569928886</v>
      </c>
      <c r="E10" s="15">
        <v>1215</v>
      </c>
      <c r="F10" s="17">
        <f aca="true" t="shared" si="2" ref="F10:F18">(100/U10)*E10</f>
        <v>20.572299356586523</v>
      </c>
      <c r="G10" s="15">
        <v>194</v>
      </c>
      <c r="H10" s="17">
        <f aca="true" t="shared" si="3" ref="H10:H18">(100/U10)*G10</f>
        <v>3.284795123603115</v>
      </c>
      <c r="I10" s="15">
        <v>267</v>
      </c>
      <c r="J10" s="17">
        <f aca="true" t="shared" si="4" ref="J10:J18">(100/U10)*I10</f>
        <v>4.520826278360989</v>
      </c>
      <c r="K10" s="15">
        <v>97</v>
      </c>
      <c r="L10" s="17">
        <f t="shared" si="0"/>
        <v>1.6423975618015576</v>
      </c>
      <c r="M10" s="15">
        <v>0</v>
      </c>
      <c r="N10" s="17">
        <f aca="true" t="shared" si="5" ref="N10:N19">(100/U10)*M10</f>
        <v>0</v>
      </c>
      <c r="O10" s="15">
        <v>0</v>
      </c>
      <c r="P10" s="17">
        <f aca="true" t="shared" si="6" ref="P10:P23">(100/U10)*O10</f>
        <v>0</v>
      </c>
      <c r="Q10" s="15">
        <v>0</v>
      </c>
      <c r="R10" s="17">
        <f aca="true" t="shared" si="7" ref="R10:R23">(100/U10)*Q10</f>
        <v>0</v>
      </c>
      <c r="S10" s="15">
        <v>1296</v>
      </c>
      <c r="T10" s="17">
        <f aca="true" t="shared" si="8" ref="T10:T18">(100/U10)*S10</f>
        <v>21.943785980358957</v>
      </c>
      <c r="U10" s="16">
        <v>5906</v>
      </c>
    </row>
    <row r="11" spans="1:21" ht="12.75">
      <c r="A11" s="2"/>
      <c r="B11" s="12">
        <v>1982</v>
      </c>
      <c r="C11" s="15">
        <v>3184</v>
      </c>
      <c r="D11" s="17">
        <f t="shared" si="1"/>
        <v>48.21320411871593</v>
      </c>
      <c r="E11" s="15">
        <v>1637</v>
      </c>
      <c r="F11" s="17">
        <f t="shared" si="2"/>
        <v>24.78800726832223</v>
      </c>
      <c r="G11" s="15">
        <v>1030</v>
      </c>
      <c r="H11" s="17">
        <f t="shared" si="3"/>
        <v>15.596608116293154</v>
      </c>
      <c r="I11" s="15">
        <v>160</v>
      </c>
      <c r="J11" s="17">
        <f t="shared" si="4"/>
        <v>2.422774076317383</v>
      </c>
      <c r="K11" s="15">
        <v>189</v>
      </c>
      <c r="L11" s="17">
        <f t="shared" si="0"/>
        <v>2.861901877649909</v>
      </c>
      <c r="M11" s="15">
        <v>0</v>
      </c>
      <c r="N11" s="17">
        <f t="shared" si="5"/>
        <v>0</v>
      </c>
      <c r="O11" s="15">
        <v>0</v>
      </c>
      <c r="P11" s="17">
        <f t="shared" si="6"/>
        <v>0</v>
      </c>
      <c r="Q11" s="15">
        <v>0</v>
      </c>
      <c r="R11" s="17">
        <f t="shared" si="7"/>
        <v>0</v>
      </c>
      <c r="S11" s="15">
        <v>404</v>
      </c>
      <c r="T11" s="17">
        <f t="shared" si="8"/>
        <v>6.1175045427013925</v>
      </c>
      <c r="U11" s="16">
        <v>6604</v>
      </c>
    </row>
    <row r="12" spans="1:21" ht="12.75">
      <c r="A12" s="2"/>
      <c r="B12" s="12">
        <v>1986</v>
      </c>
      <c r="C12" s="15">
        <v>3170</v>
      </c>
      <c r="D12" s="17">
        <f t="shared" si="1"/>
        <v>46.34502923976608</v>
      </c>
      <c r="E12" s="15">
        <v>2207</v>
      </c>
      <c r="F12" s="17">
        <f t="shared" si="2"/>
        <v>32.26608187134503</v>
      </c>
      <c r="G12" s="15">
        <v>818</v>
      </c>
      <c r="H12" s="17">
        <f t="shared" si="3"/>
        <v>11.959064327485379</v>
      </c>
      <c r="I12" s="15">
        <v>144</v>
      </c>
      <c r="J12" s="17">
        <f t="shared" si="4"/>
        <v>2.1052631578947367</v>
      </c>
      <c r="K12" s="15">
        <v>146</v>
      </c>
      <c r="L12" s="17">
        <f t="shared" si="0"/>
        <v>2.134502923976608</v>
      </c>
      <c r="M12" s="15">
        <v>0</v>
      </c>
      <c r="N12" s="17">
        <f t="shared" si="5"/>
        <v>0</v>
      </c>
      <c r="O12" s="15">
        <v>0</v>
      </c>
      <c r="P12" s="17">
        <f t="shared" si="6"/>
        <v>0</v>
      </c>
      <c r="Q12" s="15">
        <v>0</v>
      </c>
      <c r="R12" s="17">
        <f t="shared" si="7"/>
        <v>0</v>
      </c>
      <c r="S12" s="15">
        <v>355</v>
      </c>
      <c r="T12" s="17">
        <f t="shared" si="8"/>
        <v>5.190058479532164</v>
      </c>
      <c r="U12" s="16">
        <v>6840</v>
      </c>
    </row>
    <row r="13" spans="1:21" ht="12.75">
      <c r="A13" s="2"/>
      <c r="B13" s="12">
        <v>1989</v>
      </c>
      <c r="C13" s="15">
        <v>3078</v>
      </c>
      <c r="D13" s="17">
        <f t="shared" si="1"/>
        <v>43.25463743676222</v>
      </c>
      <c r="E13" s="15">
        <v>2405</v>
      </c>
      <c r="F13" s="17">
        <f t="shared" si="2"/>
        <v>33.79707700955593</v>
      </c>
      <c r="G13" s="15">
        <v>697</v>
      </c>
      <c r="H13" s="17">
        <f t="shared" si="3"/>
        <v>9.794828555368184</v>
      </c>
      <c r="I13" s="15">
        <v>215</v>
      </c>
      <c r="J13" s="17">
        <f t="shared" si="4"/>
        <v>3.0213603147835864</v>
      </c>
      <c r="K13" s="15">
        <v>137</v>
      </c>
      <c r="L13" s="17">
        <f t="shared" si="0"/>
        <v>1.925238898257448</v>
      </c>
      <c r="M13" s="15">
        <v>0</v>
      </c>
      <c r="N13" s="17">
        <f t="shared" si="5"/>
        <v>0</v>
      </c>
      <c r="O13" s="15">
        <v>0</v>
      </c>
      <c r="P13" s="17">
        <f t="shared" si="6"/>
        <v>0</v>
      </c>
      <c r="Q13" s="15">
        <v>0</v>
      </c>
      <c r="R13" s="17">
        <f t="shared" si="7"/>
        <v>0</v>
      </c>
      <c r="S13" s="15">
        <v>584</v>
      </c>
      <c r="T13" s="17">
        <f t="shared" si="8"/>
        <v>8.206857785272625</v>
      </c>
      <c r="U13" s="16">
        <v>7116</v>
      </c>
    </row>
    <row r="14" spans="1:21" ht="12.75">
      <c r="A14" s="2"/>
      <c r="B14" s="12">
        <v>1993</v>
      </c>
      <c r="C14" s="15">
        <v>3450</v>
      </c>
      <c r="D14" s="17">
        <f t="shared" si="1"/>
        <v>39.97219325686479</v>
      </c>
      <c r="E14" s="15">
        <v>2744</v>
      </c>
      <c r="F14" s="17">
        <f t="shared" si="2"/>
        <v>31.792376317923765</v>
      </c>
      <c r="G14" s="15">
        <v>1443</v>
      </c>
      <c r="H14" s="17">
        <f t="shared" si="3"/>
        <v>16.718804310045186</v>
      </c>
      <c r="I14" s="15">
        <v>291</v>
      </c>
      <c r="J14" s="17">
        <f t="shared" si="4"/>
        <v>3.3715676051442474</v>
      </c>
      <c r="K14" s="15">
        <v>436</v>
      </c>
      <c r="L14" s="17">
        <f t="shared" si="0"/>
        <v>5.051558336229869</v>
      </c>
      <c r="M14" s="15">
        <v>0</v>
      </c>
      <c r="N14" s="17">
        <f t="shared" si="5"/>
        <v>0</v>
      </c>
      <c r="O14" s="15">
        <v>0</v>
      </c>
      <c r="P14" s="17">
        <f t="shared" si="6"/>
        <v>0</v>
      </c>
      <c r="Q14" s="15">
        <v>0</v>
      </c>
      <c r="R14" s="17">
        <f t="shared" si="7"/>
        <v>0</v>
      </c>
      <c r="S14" s="15">
        <v>267</v>
      </c>
      <c r="T14" s="17">
        <f t="shared" si="8"/>
        <v>3.093500173792145</v>
      </c>
      <c r="U14" s="16">
        <v>8631</v>
      </c>
    </row>
    <row r="15" spans="1:21" ht="12.75">
      <c r="A15" s="2"/>
      <c r="B15" s="13">
        <v>1996</v>
      </c>
      <c r="C15" s="15">
        <v>4746</v>
      </c>
      <c r="D15" s="17">
        <f t="shared" si="1"/>
        <v>45.04555808656037</v>
      </c>
      <c r="E15" s="15">
        <v>3070</v>
      </c>
      <c r="F15" s="17">
        <f t="shared" si="2"/>
        <v>29.13819286256644</v>
      </c>
      <c r="G15" s="15">
        <v>1925</v>
      </c>
      <c r="H15" s="17">
        <f t="shared" si="3"/>
        <v>18.270690964312834</v>
      </c>
      <c r="I15" s="15">
        <v>367</v>
      </c>
      <c r="J15" s="17">
        <f t="shared" si="4"/>
        <v>3.4832953682612</v>
      </c>
      <c r="K15" s="15">
        <v>369</v>
      </c>
      <c r="L15" s="17">
        <f t="shared" si="0"/>
        <v>3.5022779043280186</v>
      </c>
      <c r="M15" s="15">
        <v>0</v>
      </c>
      <c r="N15" s="17">
        <f t="shared" si="5"/>
        <v>0</v>
      </c>
      <c r="O15" s="15">
        <v>0</v>
      </c>
      <c r="P15" s="17">
        <f t="shared" si="6"/>
        <v>0</v>
      </c>
      <c r="Q15" s="15">
        <v>0</v>
      </c>
      <c r="R15" s="17">
        <f t="shared" si="7"/>
        <v>0</v>
      </c>
      <c r="S15" s="15">
        <v>59</v>
      </c>
      <c r="T15" s="17">
        <f t="shared" si="8"/>
        <v>0.5599848139711465</v>
      </c>
      <c r="U15" s="16">
        <v>10536</v>
      </c>
    </row>
    <row r="16" spans="1:21" ht="12.75">
      <c r="A16" s="2"/>
      <c r="B16" s="13">
        <v>2000</v>
      </c>
      <c r="C16" s="15">
        <v>4247</v>
      </c>
      <c r="D16" s="17">
        <f t="shared" si="1"/>
        <v>39.2151431209603</v>
      </c>
      <c r="E16" s="15">
        <v>3260</v>
      </c>
      <c r="F16" s="17">
        <f t="shared" si="2"/>
        <v>30.10156971375808</v>
      </c>
      <c r="G16" s="15">
        <v>2462</v>
      </c>
      <c r="H16" s="17">
        <f t="shared" si="3"/>
        <v>22.733148661126503</v>
      </c>
      <c r="I16" s="15">
        <v>159</v>
      </c>
      <c r="J16" s="17">
        <f t="shared" si="4"/>
        <v>1.4681440443213296</v>
      </c>
      <c r="K16" s="15">
        <v>437</v>
      </c>
      <c r="L16" s="17">
        <f t="shared" si="0"/>
        <v>4.035087719298246</v>
      </c>
      <c r="M16" s="15">
        <v>0</v>
      </c>
      <c r="N16" s="17">
        <f t="shared" si="5"/>
        <v>0</v>
      </c>
      <c r="O16" s="15">
        <v>0</v>
      </c>
      <c r="P16" s="17">
        <f t="shared" si="6"/>
        <v>0</v>
      </c>
      <c r="Q16" s="15">
        <v>0</v>
      </c>
      <c r="R16" s="17">
        <f t="shared" si="7"/>
        <v>0</v>
      </c>
      <c r="S16" s="15">
        <v>265</v>
      </c>
      <c r="T16" s="17">
        <f t="shared" si="8"/>
        <v>2.4469067405355496</v>
      </c>
      <c r="U16" s="16">
        <v>10830</v>
      </c>
    </row>
    <row r="17" spans="1:21" ht="12.75">
      <c r="A17" s="2"/>
      <c r="B17" s="12">
        <v>2004</v>
      </c>
      <c r="C17" s="15">
        <v>6175</v>
      </c>
      <c r="D17" s="17">
        <f t="shared" si="1"/>
        <v>41.83320913217261</v>
      </c>
      <c r="E17" s="15">
        <v>3024</v>
      </c>
      <c r="F17" s="17">
        <f t="shared" si="2"/>
        <v>20.48641690942348</v>
      </c>
      <c r="G17" s="15">
        <v>2847</v>
      </c>
      <c r="H17" s="17">
        <f t="shared" si="3"/>
        <v>19.287311157780636</v>
      </c>
      <c r="I17" s="15">
        <v>495</v>
      </c>
      <c r="J17" s="17">
        <f t="shared" si="4"/>
        <v>3.353431339340153</v>
      </c>
      <c r="K17" s="15">
        <v>2030</v>
      </c>
      <c r="L17" s="17">
        <f t="shared" si="0"/>
        <v>13.752455795677799</v>
      </c>
      <c r="M17" s="15">
        <v>0</v>
      </c>
      <c r="N17" s="17">
        <f t="shared" si="5"/>
        <v>0</v>
      </c>
      <c r="O17" s="15">
        <v>0</v>
      </c>
      <c r="P17" s="17">
        <f t="shared" si="6"/>
        <v>0</v>
      </c>
      <c r="Q17" s="15">
        <v>0</v>
      </c>
      <c r="R17" s="17">
        <f t="shared" si="7"/>
        <v>0</v>
      </c>
      <c r="S17" s="15">
        <v>190</v>
      </c>
      <c r="T17" s="17">
        <f t="shared" si="8"/>
        <v>1.2871756656053113</v>
      </c>
      <c r="U17" s="16">
        <v>14761</v>
      </c>
    </row>
    <row r="18" spans="1:21" ht="12.75">
      <c r="A18" s="2"/>
      <c r="B18" s="12">
        <v>2008</v>
      </c>
      <c r="C18" s="15">
        <v>7551</v>
      </c>
      <c r="D18" s="17">
        <f t="shared" si="1"/>
        <v>48.687858662711974</v>
      </c>
      <c r="E18" s="15">
        <v>3104</v>
      </c>
      <c r="F18" s="17">
        <f t="shared" si="2"/>
        <v>20.014185311754463</v>
      </c>
      <c r="G18" s="15">
        <v>3191</v>
      </c>
      <c r="H18" s="17">
        <f t="shared" si="3"/>
        <v>20.57514991295377</v>
      </c>
      <c r="I18" s="15">
        <v>423</v>
      </c>
      <c r="J18" s="17">
        <f t="shared" si="4"/>
        <v>2.72744857824489</v>
      </c>
      <c r="K18" s="15">
        <v>912</v>
      </c>
      <c r="L18" s="17">
        <f t="shared" si="0"/>
        <v>5.880456509123735</v>
      </c>
      <c r="M18" s="15">
        <v>0</v>
      </c>
      <c r="N18" s="17">
        <f t="shared" si="5"/>
        <v>0</v>
      </c>
      <c r="O18" s="15">
        <v>0</v>
      </c>
      <c r="P18" s="17">
        <f t="shared" si="6"/>
        <v>0</v>
      </c>
      <c r="Q18" s="15">
        <v>0</v>
      </c>
      <c r="R18" s="17">
        <f t="shared" si="7"/>
        <v>0</v>
      </c>
      <c r="S18" s="15">
        <v>328</v>
      </c>
      <c r="T18" s="17">
        <f t="shared" si="8"/>
        <v>2.1149010252111675</v>
      </c>
      <c r="U18" s="16">
        <v>15509</v>
      </c>
    </row>
    <row r="19" spans="1:21" ht="12.75">
      <c r="A19" s="2"/>
      <c r="B19" s="12">
        <v>2011</v>
      </c>
      <c r="C19" s="15">
        <v>4406</v>
      </c>
      <c r="D19" s="17">
        <f>(100/U19)*C19</f>
        <v>28.458855445032942</v>
      </c>
      <c r="E19" s="15">
        <v>3814</v>
      </c>
      <c r="F19" s="17">
        <f>(100/U19)*E19</f>
        <v>24.635060069758428</v>
      </c>
      <c r="G19" s="15">
        <v>4078</v>
      </c>
      <c r="H19" s="17">
        <f>(100/U19)*G19</f>
        <v>26.340266115488955</v>
      </c>
      <c r="I19" s="15">
        <v>889</v>
      </c>
      <c r="J19" s="17">
        <f>(100/U19)*I19</f>
        <v>5.742152176721354</v>
      </c>
      <c r="K19" s="15">
        <v>750</v>
      </c>
      <c r="L19" s="17">
        <f t="shared" si="0"/>
        <v>4.844335357188994</v>
      </c>
      <c r="M19" s="15">
        <v>0</v>
      </c>
      <c r="N19" s="17">
        <f t="shared" si="5"/>
        <v>0</v>
      </c>
      <c r="O19" s="15">
        <v>0</v>
      </c>
      <c r="P19" s="17">
        <f t="shared" si="6"/>
        <v>0</v>
      </c>
      <c r="Q19" s="15">
        <v>0</v>
      </c>
      <c r="R19" s="17">
        <f t="shared" si="7"/>
        <v>0</v>
      </c>
      <c r="S19" s="15">
        <v>1545</v>
      </c>
      <c r="T19" s="17">
        <f>(100/U19)*S19</f>
        <v>9.979330835809327</v>
      </c>
      <c r="U19" s="16">
        <f>SUM(S19,K19,I19,G19,E19,C19)</f>
        <v>15482</v>
      </c>
    </row>
    <row r="20" spans="1:21" ht="12.75">
      <c r="A20" s="2"/>
      <c r="B20" s="12">
        <v>2015</v>
      </c>
      <c r="C20" s="15">
        <v>2955</v>
      </c>
      <c r="D20" s="17">
        <f>(100/U20)*C20</f>
        <v>17.35478945204675</v>
      </c>
      <c r="E20" s="15">
        <v>1922</v>
      </c>
      <c r="F20" s="17">
        <f>(100/U20)*E20</f>
        <v>11.287954425324484</v>
      </c>
      <c r="G20" s="15">
        <v>2117</v>
      </c>
      <c r="H20" s="17">
        <f>(100/U20)*G20</f>
        <v>12.43319433840371</v>
      </c>
      <c r="I20" s="15">
        <v>4286</v>
      </c>
      <c r="J20" s="17">
        <f>(100/U20)*I20</f>
        <v>25.171785986961883</v>
      </c>
      <c r="K20" s="15">
        <v>2110</v>
      </c>
      <c r="L20" s="17">
        <f t="shared" si="0"/>
        <v>12.392083162036764</v>
      </c>
      <c r="M20" s="15">
        <v>2863</v>
      </c>
      <c r="N20" s="17">
        <f>(100/U20)*M20</f>
        <v>16.814471134081163</v>
      </c>
      <c r="O20" s="15">
        <v>0</v>
      </c>
      <c r="P20" s="17">
        <f t="shared" si="6"/>
        <v>0</v>
      </c>
      <c r="Q20" s="15">
        <v>0</v>
      </c>
      <c r="R20" s="17">
        <f t="shared" si="7"/>
        <v>0</v>
      </c>
      <c r="S20" s="15">
        <v>774</v>
      </c>
      <c r="T20" s="17">
        <f>(100/U20)*S20</f>
        <v>4.545721501145239</v>
      </c>
      <c r="U20" s="16">
        <f>SUM(S20,K20,I20,G20,E20,C20,M20)</f>
        <v>17027</v>
      </c>
    </row>
    <row r="21" spans="1:21" ht="12.75">
      <c r="A21" s="2"/>
      <c r="B21" s="12">
        <v>2016</v>
      </c>
      <c r="C21" s="30">
        <v>2734</v>
      </c>
      <c r="D21" s="31">
        <f>(100/U21)*C21</f>
        <v>17.571823381965423</v>
      </c>
      <c r="E21" s="30">
        <v>1531</v>
      </c>
      <c r="F21" s="31">
        <f>(100/U21)*E21</f>
        <v>9.839964007969664</v>
      </c>
      <c r="G21" s="30">
        <v>2404</v>
      </c>
      <c r="H21" s="31">
        <f>(100/U21)*G21</f>
        <v>15.450864451442895</v>
      </c>
      <c r="I21" s="30">
        <v>4065</v>
      </c>
      <c r="J21" s="31">
        <f>(100/U21)*I21</f>
        <v>26.126357735072947</v>
      </c>
      <c r="K21" s="30">
        <v>2263</v>
      </c>
      <c r="L21" s="31">
        <f>(100/U21)*K21</f>
        <v>14.544636544765089</v>
      </c>
      <c r="M21" s="30">
        <v>2171</v>
      </c>
      <c r="N21" s="31">
        <f>(100/U21)*M21</f>
        <v>13.953338903528504</v>
      </c>
      <c r="O21" s="30">
        <v>0</v>
      </c>
      <c r="P21" s="17">
        <f t="shared" si="6"/>
        <v>0</v>
      </c>
      <c r="Q21" s="30">
        <v>0</v>
      </c>
      <c r="R21" s="17">
        <f t="shared" si="7"/>
        <v>0</v>
      </c>
      <c r="S21" s="30">
        <v>391</v>
      </c>
      <c r="T21" s="31">
        <f>(100/U21)*S21</f>
        <v>2.513014975255479</v>
      </c>
      <c r="U21" s="32">
        <f>SUM(S21,K21,I21,G21,E21,C21,M21)</f>
        <v>15559</v>
      </c>
    </row>
    <row r="22" spans="1:21" ht="12.75">
      <c r="A22" s="2"/>
      <c r="B22" s="12" t="s">
        <v>34</v>
      </c>
      <c r="C22" s="30">
        <v>4901</v>
      </c>
      <c r="D22" s="31">
        <f>(100/U22)*C22</f>
        <v>26.19874913134121</v>
      </c>
      <c r="E22" s="30">
        <v>1606</v>
      </c>
      <c r="F22" s="31">
        <f>(100/U22)*E22</f>
        <v>8.585021649649864</v>
      </c>
      <c r="G22" s="30">
        <v>995</v>
      </c>
      <c r="H22" s="31">
        <f>(100/U22)*G22</f>
        <v>5.318864596140482</v>
      </c>
      <c r="I22" s="30">
        <v>2837</v>
      </c>
      <c r="J22" s="31">
        <f>(100/U22)*I22</f>
        <v>15.165446089699044</v>
      </c>
      <c r="K22" s="30">
        <v>3927</v>
      </c>
      <c r="L22" s="31">
        <f>(100/U22)*K22</f>
        <v>20.992141978938367</v>
      </c>
      <c r="M22" s="30">
        <v>2748</v>
      </c>
      <c r="N22" s="31">
        <f>(100/U22)*M22</f>
        <v>14.689688351953816</v>
      </c>
      <c r="O22" s="30">
        <v>0</v>
      </c>
      <c r="P22" s="17">
        <f t="shared" si="6"/>
        <v>0</v>
      </c>
      <c r="Q22" s="30">
        <v>0</v>
      </c>
      <c r="R22" s="17">
        <f t="shared" si="7"/>
        <v>0</v>
      </c>
      <c r="S22" s="30">
        <v>1693</v>
      </c>
      <c r="T22" s="31">
        <f>(100/U22)*S22</f>
        <v>9.050088202277223</v>
      </c>
      <c r="U22" s="32">
        <f>SUM(S22,K22,I22,G22,E22,C22,M22,O22,Q22)</f>
        <v>18707</v>
      </c>
    </row>
    <row r="23" spans="1:21" ht="12.75">
      <c r="A23" s="2"/>
      <c r="B23" s="12" t="s">
        <v>35</v>
      </c>
      <c r="C23" s="30">
        <v>3999</v>
      </c>
      <c r="D23" s="31">
        <f>(100/U23)*C23</f>
        <v>23.480711643473665</v>
      </c>
      <c r="E23" s="30">
        <v>1687</v>
      </c>
      <c r="F23" s="31">
        <f>(100/U23)*E23</f>
        <v>9.905466502260584</v>
      </c>
      <c r="G23" s="30">
        <v>1420</v>
      </c>
      <c r="H23" s="31">
        <f>(100/U23)*G23</f>
        <v>8.337737067700075</v>
      </c>
      <c r="I23" s="30">
        <v>2598</v>
      </c>
      <c r="J23" s="31">
        <f>(100/U23)*I23</f>
        <v>15.254535846397744</v>
      </c>
      <c r="K23" s="30">
        <v>3515</v>
      </c>
      <c r="L23" s="31">
        <f>(100/U23)*K23</f>
        <v>20.63883506546885</v>
      </c>
      <c r="M23" s="30">
        <v>1192</v>
      </c>
      <c r="N23" s="31">
        <f>(100/U23)*M23</f>
        <v>6.9990018202102044</v>
      </c>
      <c r="O23" s="30">
        <v>651</v>
      </c>
      <c r="P23" s="17">
        <f t="shared" si="6"/>
        <v>3.822441430332922</v>
      </c>
      <c r="Q23" s="30">
        <v>1608</v>
      </c>
      <c r="R23" s="17">
        <f t="shared" si="7"/>
        <v>9.441606482296987</v>
      </c>
      <c r="S23" s="15">
        <v>361</v>
      </c>
      <c r="T23" s="31">
        <f>(100/U23)*S23</f>
        <v>2.119664141858963</v>
      </c>
      <c r="U23" s="32">
        <f>SUM(S23,K23,I23,G23,E23,C23,M23,O23,Q23)</f>
        <v>17031</v>
      </c>
    </row>
    <row r="24" spans="1:21" ht="12.75">
      <c r="A24" s="2"/>
      <c r="B24" s="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4"/>
      <c r="T24" s="34"/>
      <c r="U24" s="34"/>
    </row>
    <row r="25" spans="1:21" ht="12.75">
      <c r="A25" s="2"/>
      <c r="B25" s="14" t="s">
        <v>9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5"/>
      <c r="T25" s="34"/>
      <c r="U25" s="34"/>
    </row>
    <row r="26" spans="1:21" ht="12.75">
      <c r="A26" s="2"/>
      <c r="B26" s="20" t="s">
        <v>15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18"/>
      <c r="T26" s="2"/>
      <c r="U26" s="18"/>
    </row>
    <row r="27" spans="1:21" ht="12.75">
      <c r="A27" s="2"/>
      <c r="B27" s="20" t="s">
        <v>24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37"/>
      <c r="P27" s="36"/>
      <c r="Q27" s="44"/>
      <c r="R27" s="44"/>
      <c r="S27" s="38"/>
      <c r="T27" s="39"/>
      <c r="U27" s="39"/>
    </row>
    <row r="28" spans="1:21" ht="12.75">
      <c r="A28" s="2"/>
      <c r="B28" s="20" t="s">
        <v>29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7"/>
      <c r="P28" s="37"/>
      <c r="Q28" s="37"/>
      <c r="R28" s="37"/>
      <c r="S28" s="38"/>
      <c r="T28" s="40"/>
      <c r="U28" s="39"/>
    </row>
    <row r="29" spans="1:21" ht="12.75">
      <c r="A29" s="2"/>
      <c r="B29" s="14" t="s">
        <v>13</v>
      </c>
      <c r="C29" s="7"/>
      <c r="D29" s="7"/>
      <c r="E29" s="7"/>
      <c r="F29" s="7"/>
      <c r="G29" s="7"/>
      <c r="H29" s="7"/>
      <c r="I29" s="7"/>
      <c r="J29" s="19"/>
      <c r="K29" s="7"/>
      <c r="L29" s="7"/>
      <c r="M29" s="7"/>
      <c r="N29" s="7"/>
      <c r="O29" s="40"/>
      <c r="P29" s="37"/>
      <c r="Q29" s="37"/>
      <c r="R29" s="37"/>
      <c r="S29" s="39"/>
      <c r="T29" s="39"/>
      <c r="U29" s="38"/>
    </row>
    <row r="30" spans="2:21" ht="12.75">
      <c r="B30" s="20" t="s">
        <v>17</v>
      </c>
      <c r="J30" s="21"/>
      <c r="O30" s="41"/>
      <c r="P30" s="41"/>
      <c r="Q30" s="41"/>
      <c r="R30" s="41"/>
      <c r="S30" s="42"/>
      <c r="T30" s="43"/>
      <c r="U30" s="43"/>
    </row>
    <row r="31" spans="2:21" ht="12.75">
      <c r="B31" s="20" t="s">
        <v>33</v>
      </c>
      <c r="J31" s="21"/>
      <c r="O31" s="41"/>
      <c r="P31" s="41"/>
      <c r="Q31" s="41"/>
      <c r="R31" s="41"/>
      <c r="S31" s="42"/>
      <c r="T31" s="43"/>
      <c r="U31" s="43"/>
    </row>
    <row r="32" spans="2:21" ht="12.75">
      <c r="B32" s="20" t="s">
        <v>20</v>
      </c>
      <c r="H32" s="21"/>
      <c r="O32" s="41"/>
      <c r="P32" s="41"/>
      <c r="Q32" s="41"/>
      <c r="R32" s="41"/>
      <c r="S32" s="43"/>
      <c r="T32" s="43"/>
      <c r="U32" s="43"/>
    </row>
    <row r="33" spans="2:21" ht="12.75">
      <c r="B33" s="20" t="s">
        <v>25</v>
      </c>
      <c r="H33" s="21"/>
      <c r="O33" s="41"/>
      <c r="P33" s="41"/>
      <c r="Q33" s="41"/>
      <c r="R33" s="41"/>
      <c r="S33" s="43"/>
      <c r="T33" s="43"/>
      <c r="U33" s="43"/>
    </row>
    <row r="34" spans="2:8" ht="12.75">
      <c r="B34" s="20" t="s">
        <v>28</v>
      </c>
      <c r="H34" s="21"/>
    </row>
    <row r="35" spans="2:8" ht="12.75">
      <c r="B35" s="20" t="s">
        <v>38</v>
      </c>
      <c r="H35" s="21"/>
    </row>
    <row r="36" spans="2:8" ht="12.75">
      <c r="B36" s="20" t="s">
        <v>39</v>
      </c>
      <c r="H36" s="21"/>
    </row>
    <row r="38" ht="13.5" thickBot="1"/>
    <row r="39" spans="2:10" ht="39" thickBot="1">
      <c r="B39" s="22" t="s">
        <v>3</v>
      </c>
      <c r="C39" s="24" t="s">
        <v>4</v>
      </c>
      <c r="D39" s="24" t="s">
        <v>21</v>
      </c>
      <c r="E39" s="24" t="s">
        <v>5</v>
      </c>
      <c r="F39" s="23" t="s">
        <v>22</v>
      </c>
      <c r="G39" s="23" t="s">
        <v>23</v>
      </c>
      <c r="H39" s="24" t="s">
        <v>18</v>
      </c>
      <c r="I39" s="23" t="s">
        <v>6</v>
      </c>
      <c r="J39" s="25" t="s">
        <v>8</v>
      </c>
    </row>
    <row r="40" spans="2:10" ht="13.5" thickBot="1">
      <c r="B40" s="26">
        <v>2015</v>
      </c>
      <c r="C40" s="27">
        <v>2955</v>
      </c>
      <c r="D40" s="27">
        <v>1922</v>
      </c>
      <c r="E40" s="27">
        <v>2117</v>
      </c>
      <c r="F40" s="27">
        <v>4286</v>
      </c>
      <c r="G40" s="27">
        <v>2110</v>
      </c>
      <c r="H40" s="27">
        <v>2863</v>
      </c>
      <c r="I40" s="28">
        <v>774</v>
      </c>
      <c r="J40" s="29">
        <f>SUM(C40:I40)</f>
        <v>17027</v>
      </c>
    </row>
    <row r="41" ht="13.5" thickBot="1"/>
    <row r="42" spans="2:10" ht="39" thickBot="1">
      <c r="B42" s="22" t="s">
        <v>3</v>
      </c>
      <c r="C42" s="24" t="s">
        <v>4</v>
      </c>
      <c r="D42" s="24" t="s">
        <v>26</v>
      </c>
      <c r="E42" s="24" t="s">
        <v>5</v>
      </c>
      <c r="F42" s="23" t="s">
        <v>27</v>
      </c>
      <c r="G42" s="23" t="s">
        <v>23</v>
      </c>
      <c r="H42" s="24" t="s">
        <v>18</v>
      </c>
      <c r="I42" s="23" t="s">
        <v>6</v>
      </c>
      <c r="J42" s="25" t="s">
        <v>8</v>
      </c>
    </row>
    <row r="43" spans="2:10" ht="13.5" thickBot="1">
      <c r="B43" s="26">
        <v>2016</v>
      </c>
      <c r="C43" s="27">
        <v>2734</v>
      </c>
      <c r="D43" s="27">
        <v>1531</v>
      </c>
      <c r="E43" s="27">
        <v>2404</v>
      </c>
      <c r="F43" s="27">
        <v>4065</v>
      </c>
      <c r="G43" s="27">
        <v>2263</v>
      </c>
      <c r="H43" s="27">
        <v>2171</v>
      </c>
      <c r="I43" s="28">
        <v>391</v>
      </c>
      <c r="J43" s="29">
        <f>SUM(C43:I43)</f>
        <v>15559</v>
      </c>
    </row>
    <row r="44" ht="13.5" thickBot="1"/>
    <row r="45" spans="2:10" ht="39" thickBot="1">
      <c r="B45" s="22" t="s">
        <v>3</v>
      </c>
      <c r="C45" s="24" t="s">
        <v>4</v>
      </c>
      <c r="D45" s="23" t="s">
        <v>31</v>
      </c>
      <c r="E45" s="24" t="s">
        <v>5</v>
      </c>
      <c r="F45" s="23" t="s">
        <v>30</v>
      </c>
      <c r="G45" s="23" t="s">
        <v>32</v>
      </c>
      <c r="H45" s="24" t="s">
        <v>18</v>
      </c>
      <c r="I45" s="23" t="s">
        <v>6</v>
      </c>
      <c r="J45" s="25" t="s">
        <v>8</v>
      </c>
    </row>
    <row r="46" spans="2:10" ht="13.5" thickBot="1">
      <c r="B46" s="26" t="s">
        <v>34</v>
      </c>
      <c r="C46" s="27">
        <v>4901</v>
      </c>
      <c r="D46" s="27">
        <v>1606</v>
      </c>
      <c r="E46" s="27">
        <v>995</v>
      </c>
      <c r="F46" s="27">
        <v>2837</v>
      </c>
      <c r="G46" s="27">
        <v>3927</v>
      </c>
      <c r="H46" s="27">
        <v>2748</v>
      </c>
      <c r="I46" s="28">
        <v>1693</v>
      </c>
      <c r="J46" s="29">
        <f>SUM(C46:I46)</f>
        <v>18707</v>
      </c>
    </row>
    <row r="47" ht="13.5" thickBot="1"/>
    <row r="48" spans="2:12" ht="39" thickBot="1">
      <c r="B48" s="22" t="s">
        <v>3</v>
      </c>
      <c r="C48" s="24" t="s">
        <v>4</v>
      </c>
      <c r="D48" s="23" t="s">
        <v>31</v>
      </c>
      <c r="E48" s="24" t="s">
        <v>5</v>
      </c>
      <c r="F48" s="23" t="s">
        <v>30</v>
      </c>
      <c r="G48" s="23" t="s">
        <v>32</v>
      </c>
      <c r="H48" s="24" t="s">
        <v>18</v>
      </c>
      <c r="I48" s="24" t="s">
        <v>36</v>
      </c>
      <c r="J48" s="24" t="s">
        <v>37</v>
      </c>
      <c r="K48" s="23" t="s">
        <v>6</v>
      </c>
      <c r="L48" s="25" t="s">
        <v>8</v>
      </c>
    </row>
    <row r="49" spans="2:12" ht="13.5" thickBot="1">
      <c r="B49" s="26" t="s">
        <v>35</v>
      </c>
      <c r="C49" s="27">
        <v>3999</v>
      </c>
      <c r="D49" s="27">
        <v>1687</v>
      </c>
      <c r="E49" s="27">
        <v>1420</v>
      </c>
      <c r="F49" s="27">
        <v>2598</v>
      </c>
      <c r="G49" s="27">
        <v>3515</v>
      </c>
      <c r="H49" s="27">
        <v>1192</v>
      </c>
      <c r="I49" s="45">
        <v>651</v>
      </c>
      <c r="J49" s="45">
        <v>1608</v>
      </c>
      <c r="K49" s="28">
        <v>361</v>
      </c>
      <c r="L49" s="29">
        <f>SUM(C49:K49)</f>
        <v>17031</v>
      </c>
    </row>
  </sheetData>
  <sheetProtection/>
  <mergeCells count="5">
    <mergeCell ref="B1:U1"/>
    <mergeCell ref="B2:E2"/>
    <mergeCell ref="B6:E6"/>
    <mergeCell ref="B4:S4"/>
    <mergeCell ref="B5:S5"/>
  </mergeCells>
  <printOptions/>
  <pageMargins left="1.04" right="0.75" top="1.86" bottom="1" header="0" footer="0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5" sqref="M5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K42" sqref="K42"/>
    </sheetView>
  </sheetViews>
  <sheetFormatPr defaultColWidth="11.421875" defaultRowHeight="12.75"/>
  <sheetData/>
  <sheetProtection/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I42" sqref="I42"/>
    </sheetView>
  </sheetViews>
  <sheetFormatPr defaultColWidth="11.421875" defaultRowHeight="12.75"/>
  <sheetData/>
  <sheetProtection/>
  <printOptions/>
  <pageMargins left="0.75" right="0.75" top="1" bottom="1" header="0" footer="0"/>
  <pageSetup fitToHeight="1" fitToWidth="1" horizontalDpi="600" verticalDpi="600" orientation="landscape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N21" sqref="N21"/>
    </sheetView>
  </sheetViews>
  <sheetFormatPr defaultColWidth="11.421875" defaultRowHeight="12.75"/>
  <sheetData/>
  <sheetProtection/>
  <printOptions/>
  <pageMargins left="0.75" right="0.75" top="1" bottom="1" header="0" footer="0"/>
  <pageSetup fitToHeight="1" fitToWidth="1" horizontalDpi="600" verticalDpi="600" orientation="landscape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F44" sqref="F44"/>
    </sheetView>
  </sheetViews>
  <sheetFormatPr defaultColWidth="11.421875" defaultRowHeight="12.75"/>
  <sheetData/>
  <sheetProtection/>
  <printOptions/>
  <pageMargins left="0.75" right="0.75" top="1" bottom="1" header="0" footer="0"/>
  <pageSetup fitToHeight="1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del Vendrell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josep anton carreras virgili</cp:lastModifiedBy>
  <cp:lastPrinted>2020-01-16T09:12:53Z</cp:lastPrinted>
  <dcterms:created xsi:type="dcterms:W3CDTF">2001-06-14T11:56:06Z</dcterms:created>
  <dcterms:modified xsi:type="dcterms:W3CDTF">2020-01-16T09:13:00Z</dcterms:modified>
  <cp:category/>
  <cp:version/>
  <cp:contentType/>
  <cp:contentStatus/>
</cp:coreProperties>
</file>