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Elecc Congrés dels Diputats" sheetId="1" r:id="rId1"/>
    <sheet name="Gràfic elec Congrés Diputats" sheetId="2" r:id="rId2"/>
    <sheet name="Gràfic elec Congrés 2015" sheetId="3" r:id="rId3"/>
    <sheet name="Gràfic elec Congrés 2016" sheetId="4" r:id="rId4"/>
  </sheets>
  <definedNames>
    <definedName name="_xlnm.Print_Area" localSheetId="0">'Elecc Congrés dels Diputats'!$A$1:$Q$38</definedName>
  </definedNames>
  <calcPr fullCalcOnLoad="1"/>
</workbook>
</file>

<file path=xl/sharedStrings.xml><?xml version="1.0" encoding="utf-8"?>
<sst xmlns="http://schemas.openxmlformats.org/spreadsheetml/2006/main" count="47" uniqueCount="28">
  <si>
    <t>Sèrie temporal</t>
  </si>
  <si>
    <t>Dades oficials</t>
  </si>
  <si>
    <t>El Vendrell</t>
  </si>
  <si>
    <t>Any</t>
  </si>
  <si>
    <t>PSC</t>
  </si>
  <si>
    <t>PP</t>
  </si>
  <si>
    <t>Altres candidatures</t>
  </si>
  <si>
    <t>Eleccions Congrés dels Diputats. Vots a partits</t>
  </si>
  <si>
    <t>Total</t>
  </si>
  <si>
    <t>* ICV / EUIA</t>
  </si>
  <si>
    <t xml:space="preserve">Font: Web de l'Institut d'Estadística de Catalunya (www.idescat.es). </t>
  </si>
  <si>
    <t xml:space="preserve">         Web del Ministeri de l'Interior (www.mir.es)</t>
  </si>
  <si>
    <t>%</t>
  </si>
  <si>
    <t>**ERC-RI.cat</t>
  </si>
  <si>
    <r>
      <t>IC*</t>
    </r>
    <r>
      <rPr>
        <b/>
        <sz val="10"/>
        <color indexed="18"/>
        <rFont val="Arial"/>
        <family val="0"/>
      </rPr>
      <t>¹</t>
    </r>
  </si>
  <si>
    <r>
      <t>IC*</t>
    </r>
    <r>
      <rPr>
        <b/>
        <sz val="10"/>
        <color indexed="18"/>
        <rFont val="Arial"/>
        <family val="0"/>
      </rPr>
      <t>¹ eleccions 2015, coalició amb EN COMÚ PODEM</t>
    </r>
  </si>
  <si>
    <r>
      <t>ERC**</t>
    </r>
    <r>
      <rPr>
        <b/>
        <sz val="10"/>
        <color indexed="18"/>
        <rFont val="Arial"/>
        <family val="0"/>
      </rPr>
      <t>¹</t>
    </r>
  </si>
  <si>
    <r>
      <t>ERC**</t>
    </r>
    <r>
      <rPr>
        <b/>
        <sz val="10"/>
        <color indexed="18"/>
        <rFont val="Arial"/>
        <family val="0"/>
      </rPr>
      <t>¹ eleccions 2015 ERC-CATSÍ</t>
    </r>
  </si>
  <si>
    <t>C'S</t>
  </si>
  <si>
    <t>CiU*</t>
  </si>
  <si>
    <t>CiU* eleccions 2015 coalició DL</t>
  </si>
  <si>
    <t>DL</t>
  </si>
  <si>
    <t>EN COMÚ</t>
  </si>
  <si>
    <t>ERC-CATSÍ</t>
  </si>
  <si>
    <r>
      <t>IC*</t>
    </r>
    <r>
      <rPr>
        <b/>
        <sz val="10"/>
        <color indexed="18"/>
        <rFont val="Arial"/>
        <family val="0"/>
      </rPr>
      <t>¹ eleccions 2016, coalició amb EUIA I  ECP</t>
    </r>
  </si>
  <si>
    <t>CiU* eleccions 2016 sota el nom de CDC</t>
  </si>
  <si>
    <t>CDC</t>
  </si>
  <si>
    <t>ECP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</si>
</sst>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0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b/>
      <sz val="8.75"/>
      <name val="Verdana"/>
      <family val="2"/>
    </font>
    <font>
      <sz val="8"/>
      <name val="Verdana"/>
      <family val="2"/>
    </font>
    <font>
      <sz val="8.75"/>
      <name val="Verdana"/>
      <family val="2"/>
    </font>
    <font>
      <sz val="8"/>
      <name val="Arial"/>
      <family val="0"/>
    </font>
    <font>
      <b/>
      <sz val="10"/>
      <color indexed="18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15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3" fontId="16" fillId="0" borderId="7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Eleccions Congrés dels Diputats. Vots a partits
</a:t>
            </a:r>
          </a:p>
        </c:rich>
      </c:tx>
      <c:layout>
        <c:manualLayout>
          <c:xMode val="factor"/>
          <c:yMode val="factor"/>
          <c:x val="-0.006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525"/>
          <c:w val="0.961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'Elecc Congrés dels Diputats'!$B$8</c:f>
              <c:strCache>
                <c:ptCount val="1"/>
                <c:pt idx="0">
                  <c:v>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'Elecc Congrés dels Diputats'!$B$9:$B$21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strRef>
              <c:f>'Elecc Congrés dels Diputats'!$C$8</c:f>
              <c:strCache>
                <c:ptCount val="1"/>
                <c:pt idx="0">
                  <c:v>PSC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Congrés dels Diputats'!$B$9:$B$21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Diputats'!$C$9:$C$21</c:f>
              <c:numCache>
                <c:ptCount val="13"/>
                <c:pt idx="0">
                  <c:v>2574</c:v>
                </c:pt>
                <c:pt idx="1">
                  <c:v>2837</c:v>
                </c:pt>
                <c:pt idx="2">
                  <c:v>3184</c:v>
                </c:pt>
                <c:pt idx="3">
                  <c:v>3170</c:v>
                </c:pt>
                <c:pt idx="4">
                  <c:v>3078</c:v>
                </c:pt>
                <c:pt idx="5">
                  <c:v>3450</c:v>
                </c:pt>
                <c:pt idx="6">
                  <c:v>4746</c:v>
                </c:pt>
                <c:pt idx="7">
                  <c:v>4247</c:v>
                </c:pt>
                <c:pt idx="8">
                  <c:v>6175</c:v>
                </c:pt>
                <c:pt idx="9">
                  <c:v>7551</c:v>
                </c:pt>
                <c:pt idx="10">
                  <c:v>4406</c:v>
                </c:pt>
                <c:pt idx="11">
                  <c:v>2955</c:v>
                </c:pt>
                <c:pt idx="12">
                  <c:v>2734</c:v>
                </c:pt>
              </c:numCache>
            </c:numRef>
          </c:val>
        </c:ser>
        <c:ser>
          <c:idx val="2"/>
          <c:order val="2"/>
          <c:tx>
            <c:strRef>
              <c:f>'Elecc Congrés dels Diputats'!$E$8</c:f>
              <c:strCache>
                <c:ptCount val="1"/>
                <c:pt idx="0">
                  <c:v>CiU*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Congrés dels Diputats'!$B$9:$B$21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Diputats'!$E$9:$E$21</c:f>
              <c:numCache>
                <c:ptCount val="13"/>
                <c:pt idx="0">
                  <c:v>1066</c:v>
                </c:pt>
                <c:pt idx="1">
                  <c:v>1215</c:v>
                </c:pt>
                <c:pt idx="2">
                  <c:v>1637</c:v>
                </c:pt>
                <c:pt idx="3">
                  <c:v>2207</c:v>
                </c:pt>
                <c:pt idx="4">
                  <c:v>2405</c:v>
                </c:pt>
                <c:pt idx="5">
                  <c:v>2744</c:v>
                </c:pt>
                <c:pt idx="6">
                  <c:v>3070</c:v>
                </c:pt>
                <c:pt idx="7">
                  <c:v>3260</c:v>
                </c:pt>
                <c:pt idx="8">
                  <c:v>3024</c:v>
                </c:pt>
                <c:pt idx="9">
                  <c:v>3104</c:v>
                </c:pt>
                <c:pt idx="10">
                  <c:v>3814</c:v>
                </c:pt>
                <c:pt idx="11">
                  <c:v>1922</c:v>
                </c:pt>
                <c:pt idx="12">
                  <c:v>1531</c:v>
                </c:pt>
              </c:numCache>
            </c:numRef>
          </c:val>
        </c:ser>
        <c:ser>
          <c:idx val="3"/>
          <c:order val="3"/>
          <c:tx>
            <c:strRef>
              <c:f>'Elecc Congrés dels Diputats'!$G$8</c:f>
              <c:strCache>
                <c:ptCount val="1"/>
                <c:pt idx="0">
                  <c:v>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Congrés dels Diputats'!$B$9:$B$21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Diputats'!$G$9:$G$21</c:f>
              <c:numCache>
                <c:ptCount val="13"/>
                <c:pt idx="0">
                  <c:v>255</c:v>
                </c:pt>
                <c:pt idx="1">
                  <c:v>194</c:v>
                </c:pt>
                <c:pt idx="2">
                  <c:v>1030</c:v>
                </c:pt>
                <c:pt idx="3">
                  <c:v>818</c:v>
                </c:pt>
                <c:pt idx="4">
                  <c:v>697</c:v>
                </c:pt>
                <c:pt idx="5">
                  <c:v>1443</c:v>
                </c:pt>
                <c:pt idx="6">
                  <c:v>1925</c:v>
                </c:pt>
                <c:pt idx="7">
                  <c:v>2462</c:v>
                </c:pt>
                <c:pt idx="8">
                  <c:v>2847</c:v>
                </c:pt>
                <c:pt idx="9">
                  <c:v>3191</c:v>
                </c:pt>
                <c:pt idx="10">
                  <c:v>4078</c:v>
                </c:pt>
                <c:pt idx="11">
                  <c:v>2117</c:v>
                </c:pt>
                <c:pt idx="12">
                  <c:v>2404</c:v>
                </c:pt>
              </c:numCache>
            </c:numRef>
          </c:val>
        </c:ser>
        <c:ser>
          <c:idx val="4"/>
          <c:order val="4"/>
          <c:tx>
            <c:strRef>
              <c:f>'Elecc Congrés dels Diputats'!$I$8</c:f>
              <c:strCache>
                <c:ptCount val="1"/>
                <c:pt idx="0">
                  <c:v>IC*¹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Congrés dels Diputats'!$B$9:$B$21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Diputats'!$I$9:$I$21</c:f>
              <c:numCache>
                <c:ptCount val="13"/>
                <c:pt idx="0">
                  <c:v>418</c:v>
                </c:pt>
                <c:pt idx="1">
                  <c:v>267</c:v>
                </c:pt>
                <c:pt idx="2">
                  <c:v>160</c:v>
                </c:pt>
                <c:pt idx="3">
                  <c:v>144</c:v>
                </c:pt>
                <c:pt idx="4">
                  <c:v>215</c:v>
                </c:pt>
                <c:pt idx="5">
                  <c:v>291</c:v>
                </c:pt>
                <c:pt idx="6">
                  <c:v>367</c:v>
                </c:pt>
                <c:pt idx="7">
                  <c:v>159</c:v>
                </c:pt>
                <c:pt idx="8">
                  <c:v>495</c:v>
                </c:pt>
                <c:pt idx="9">
                  <c:v>423</c:v>
                </c:pt>
                <c:pt idx="10">
                  <c:v>889</c:v>
                </c:pt>
                <c:pt idx="11">
                  <c:v>4286</c:v>
                </c:pt>
                <c:pt idx="12">
                  <c:v>4065</c:v>
                </c:pt>
              </c:numCache>
            </c:numRef>
          </c:val>
        </c:ser>
        <c:ser>
          <c:idx val="5"/>
          <c:order val="5"/>
          <c:tx>
            <c:strRef>
              <c:f>'Elecc Congrés dels Diputats'!$K$8</c:f>
              <c:strCache>
                <c:ptCount val="1"/>
                <c:pt idx="0">
                  <c:v>ERC**¹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Congrés dels Diputats'!$B$9:$B$21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Diputats'!$K$9:$K$21</c:f>
              <c:numCache>
                <c:ptCount val="13"/>
                <c:pt idx="0">
                  <c:v>35</c:v>
                </c:pt>
                <c:pt idx="1">
                  <c:v>97</c:v>
                </c:pt>
                <c:pt idx="2">
                  <c:v>189</c:v>
                </c:pt>
                <c:pt idx="3">
                  <c:v>146</c:v>
                </c:pt>
                <c:pt idx="4">
                  <c:v>137</c:v>
                </c:pt>
                <c:pt idx="5">
                  <c:v>436</c:v>
                </c:pt>
                <c:pt idx="6">
                  <c:v>369</c:v>
                </c:pt>
                <c:pt idx="7">
                  <c:v>437</c:v>
                </c:pt>
                <c:pt idx="8">
                  <c:v>2030</c:v>
                </c:pt>
                <c:pt idx="9">
                  <c:v>912</c:v>
                </c:pt>
                <c:pt idx="10">
                  <c:v>750</c:v>
                </c:pt>
                <c:pt idx="11">
                  <c:v>2110</c:v>
                </c:pt>
                <c:pt idx="12">
                  <c:v>2263</c:v>
                </c:pt>
              </c:numCache>
            </c:numRef>
          </c:val>
        </c:ser>
        <c:ser>
          <c:idx val="7"/>
          <c:order val="6"/>
          <c:tx>
            <c:strRef>
              <c:f>'Elecc Congrés dels Diputats'!$M$8</c:f>
              <c:strCache>
                <c:ptCount val="1"/>
                <c:pt idx="0">
                  <c:v>C'S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Congrés dels Diputats'!$B$9:$B$21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Diputats'!$M$9:$M$21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2863</c:v>
                </c:pt>
                <c:pt idx="12">
                  <c:v>2171</c:v>
                </c:pt>
              </c:numCache>
            </c:numRef>
          </c:val>
        </c:ser>
        <c:ser>
          <c:idx val="6"/>
          <c:order val="7"/>
          <c:tx>
            <c:strRef>
              <c:f>'Elecc Congrés dels Diputats'!$O$8</c:f>
              <c:strCache>
                <c:ptCount val="1"/>
                <c:pt idx="0">
                  <c:v>Altres candidatures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'Elecc Congrés dels Diputats'!$B$9:$B$21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Diputats'!$O$9:$O$21</c:f>
              <c:numCache>
                <c:ptCount val="13"/>
                <c:pt idx="0">
                  <c:v>1237</c:v>
                </c:pt>
                <c:pt idx="1">
                  <c:v>1296</c:v>
                </c:pt>
                <c:pt idx="2">
                  <c:v>404</c:v>
                </c:pt>
                <c:pt idx="3">
                  <c:v>355</c:v>
                </c:pt>
                <c:pt idx="4">
                  <c:v>584</c:v>
                </c:pt>
                <c:pt idx="5">
                  <c:v>267</c:v>
                </c:pt>
                <c:pt idx="6">
                  <c:v>59</c:v>
                </c:pt>
                <c:pt idx="7">
                  <c:v>265</c:v>
                </c:pt>
                <c:pt idx="8">
                  <c:v>190</c:v>
                </c:pt>
                <c:pt idx="9">
                  <c:v>328</c:v>
                </c:pt>
                <c:pt idx="10">
                  <c:v>1545</c:v>
                </c:pt>
                <c:pt idx="11">
                  <c:v>774</c:v>
                </c:pt>
                <c:pt idx="12">
                  <c:v>391</c:v>
                </c:pt>
              </c:numCache>
            </c:numRef>
          </c:val>
        </c:ser>
        <c:gapWidth val="200"/>
        <c:axId val="66069760"/>
        <c:axId val="57756929"/>
      </c:barChart>
      <c:catAx>
        <c:axId val="66069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any</a:t>
                </a:r>
              </a:p>
            </c:rich>
          </c:tx>
          <c:layout>
            <c:manualLayout>
              <c:xMode val="factor"/>
              <c:yMode val="factor"/>
              <c:x val="0.00825"/>
              <c:y val="-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756929"/>
        <c:crosses val="autoZero"/>
        <c:auto val="1"/>
        <c:lblOffset val="100"/>
        <c:noMultiLvlLbl val="0"/>
      </c:catAx>
      <c:valAx>
        <c:axId val="5775692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població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69760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Eleccions Congrés dels Diputats 2015. Vots a partits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35"/>
          <c:w val="0.898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'Elecc Congrés dels Diputats'!$C$32</c:f>
              <c:strCache>
                <c:ptCount val="1"/>
                <c:pt idx="0">
                  <c:v>PSC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Diputats'!$C$33</c:f>
              <c:numCache>
                <c:ptCount val="1"/>
                <c:pt idx="0">
                  <c:v>2955</c:v>
                </c:pt>
              </c:numCache>
            </c:numRef>
          </c:val>
        </c:ser>
        <c:ser>
          <c:idx val="1"/>
          <c:order val="1"/>
          <c:tx>
            <c:strRef>
              <c:f>'Elecc Congrés dels Diputats'!$D$32</c:f>
              <c:strCache>
                <c:ptCount val="1"/>
                <c:pt idx="0">
                  <c:v>DL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Diputats'!$D$33</c:f>
              <c:numCache>
                <c:ptCount val="1"/>
                <c:pt idx="0">
                  <c:v>1922</c:v>
                </c:pt>
              </c:numCache>
            </c:numRef>
          </c:val>
        </c:ser>
        <c:ser>
          <c:idx val="2"/>
          <c:order val="2"/>
          <c:tx>
            <c:strRef>
              <c:f>'Elecc Congrés dels Diputats'!$E$32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Diputats'!$E$33</c:f>
              <c:numCache>
                <c:ptCount val="1"/>
                <c:pt idx="0">
                  <c:v>2117</c:v>
                </c:pt>
              </c:numCache>
            </c:numRef>
          </c:val>
        </c:ser>
        <c:ser>
          <c:idx val="3"/>
          <c:order val="3"/>
          <c:tx>
            <c:strRef>
              <c:f>'Elecc Congrés dels Diputats'!$F$32</c:f>
              <c:strCache>
                <c:ptCount val="1"/>
                <c:pt idx="0">
                  <c:v>EN COMÚ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Diputats'!$F$33</c:f>
              <c:numCache>
                <c:ptCount val="1"/>
                <c:pt idx="0">
                  <c:v>4286</c:v>
                </c:pt>
              </c:numCache>
            </c:numRef>
          </c:val>
        </c:ser>
        <c:ser>
          <c:idx val="4"/>
          <c:order val="4"/>
          <c:tx>
            <c:strRef>
              <c:f>'Elecc Congrés dels Diputats'!$G$32</c:f>
              <c:strCache>
                <c:ptCount val="1"/>
                <c:pt idx="0">
                  <c:v>ERC-CATSÍ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Diputats'!$G$33</c:f>
              <c:numCache>
                <c:ptCount val="1"/>
                <c:pt idx="0">
                  <c:v>2110</c:v>
                </c:pt>
              </c:numCache>
            </c:numRef>
          </c:val>
        </c:ser>
        <c:ser>
          <c:idx val="5"/>
          <c:order val="5"/>
          <c:tx>
            <c:strRef>
              <c:f>'Elecc Congrés dels Diputats'!$H$32</c:f>
              <c:strCache>
                <c:ptCount val="1"/>
                <c:pt idx="0">
                  <c:v>C'S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Diputats'!$H$33</c:f>
              <c:numCache>
                <c:ptCount val="1"/>
                <c:pt idx="0">
                  <c:v>2863</c:v>
                </c:pt>
              </c:numCache>
            </c:numRef>
          </c:val>
        </c:ser>
        <c:ser>
          <c:idx val="6"/>
          <c:order val="6"/>
          <c:tx>
            <c:strRef>
              <c:f>'Elecc Congrés dels Diputats'!$I$32</c:f>
              <c:strCache>
                <c:ptCount val="1"/>
                <c:pt idx="0">
                  <c:v>Altres candidatures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Diputats'!$I$33</c:f>
              <c:numCache>
                <c:ptCount val="1"/>
                <c:pt idx="0">
                  <c:v>774</c:v>
                </c:pt>
              </c:numCache>
            </c:numRef>
          </c:val>
        </c:ser>
        <c:axId val="50050314"/>
        <c:axId val="47799643"/>
      </c:barChart>
      <c:catAx>
        <c:axId val="5005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Partits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025"/>
            </c:manualLayout>
          </c:layout>
          <c:overlay val="0"/>
          <c:spPr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799643"/>
        <c:crosses val="autoZero"/>
        <c:auto val="1"/>
        <c:lblOffset val="100"/>
        <c:noMultiLvlLbl val="0"/>
      </c:catAx>
      <c:valAx>
        <c:axId val="4779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5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"/>
          <c:y val="0.9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Eleccions Congrés dels Diputats 2016. Vots a partits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35"/>
          <c:w val="0.898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'Elecc Congrés dels Diputats'!$C$35</c:f>
              <c:strCache>
                <c:ptCount val="1"/>
                <c:pt idx="0">
                  <c:v>PSC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Diputats'!$C$36</c:f>
              <c:numCache>
                <c:ptCount val="1"/>
                <c:pt idx="0">
                  <c:v>2734</c:v>
                </c:pt>
              </c:numCache>
            </c:numRef>
          </c:val>
        </c:ser>
        <c:ser>
          <c:idx val="1"/>
          <c:order val="1"/>
          <c:tx>
            <c:strRef>
              <c:f>'Elecc Congrés dels Diputats'!$D$35</c:f>
              <c:strCache>
                <c:ptCount val="1"/>
                <c:pt idx="0">
                  <c:v>CDC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Diputats'!$D$36</c:f>
              <c:numCache>
                <c:ptCount val="1"/>
                <c:pt idx="0">
                  <c:v>1531</c:v>
                </c:pt>
              </c:numCache>
            </c:numRef>
          </c:val>
        </c:ser>
        <c:ser>
          <c:idx val="2"/>
          <c:order val="2"/>
          <c:tx>
            <c:strRef>
              <c:f>'Elecc Congrés dels Diputats'!$E$35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Diputats'!$E$36</c:f>
              <c:numCache>
                <c:ptCount val="1"/>
                <c:pt idx="0">
                  <c:v>2404</c:v>
                </c:pt>
              </c:numCache>
            </c:numRef>
          </c:val>
        </c:ser>
        <c:ser>
          <c:idx val="3"/>
          <c:order val="3"/>
          <c:tx>
            <c:strRef>
              <c:f>'Elecc Congrés dels Diputats'!$F$35</c:f>
              <c:strCache>
                <c:ptCount val="1"/>
                <c:pt idx="0">
                  <c:v>ECP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Diputats'!$F$36</c:f>
              <c:numCache>
                <c:ptCount val="1"/>
                <c:pt idx="0">
                  <c:v>4065</c:v>
                </c:pt>
              </c:numCache>
            </c:numRef>
          </c:val>
        </c:ser>
        <c:ser>
          <c:idx val="4"/>
          <c:order val="4"/>
          <c:tx>
            <c:strRef>
              <c:f>'Elecc Congrés dels Diputats'!$G$35</c:f>
              <c:strCache>
                <c:ptCount val="1"/>
                <c:pt idx="0">
                  <c:v>ERC-CATSÍ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Diputats'!$G$36</c:f>
              <c:numCache>
                <c:ptCount val="1"/>
                <c:pt idx="0">
                  <c:v>2263</c:v>
                </c:pt>
              </c:numCache>
            </c:numRef>
          </c:val>
        </c:ser>
        <c:ser>
          <c:idx val="5"/>
          <c:order val="5"/>
          <c:tx>
            <c:strRef>
              <c:f>'Elecc Congrés dels Diputats'!$H$35</c:f>
              <c:strCache>
                <c:ptCount val="1"/>
                <c:pt idx="0">
                  <c:v>C'S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Diputats'!$H$36</c:f>
              <c:numCache>
                <c:ptCount val="1"/>
                <c:pt idx="0">
                  <c:v>2171</c:v>
                </c:pt>
              </c:numCache>
            </c:numRef>
          </c:val>
        </c:ser>
        <c:ser>
          <c:idx val="6"/>
          <c:order val="6"/>
          <c:tx>
            <c:strRef>
              <c:f>'Elecc Congrés dels Diputats'!$I$35</c:f>
              <c:strCache>
                <c:ptCount val="1"/>
                <c:pt idx="0">
                  <c:v>Altres candidatures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Diputats'!$I$36</c:f>
              <c:numCache>
                <c:ptCount val="1"/>
                <c:pt idx="0">
                  <c:v>391</c:v>
                </c:pt>
              </c:numCache>
            </c:numRef>
          </c:val>
        </c:ser>
        <c:axId val="27543604"/>
        <c:axId val="46565845"/>
      </c:barChart>
      <c:catAx>
        <c:axId val="2754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Partits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025"/>
            </c:manualLayout>
          </c:layout>
          <c:overlay val="0"/>
          <c:spPr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565845"/>
        <c:crosses val="autoZero"/>
        <c:auto val="1"/>
        <c:lblOffset val="100"/>
        <c:noMultiLvlLbl val="0"/>
      </c:catAx>
      <c:valAx>
        <c:axId val="4656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3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"/>
          <c:y val="0.9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10</xdr:row>
      <xdr:rowOff>47625</xdr:rowOff>
    </xdr:from>
    <xdr:to>
      <xdr:col>12</xdr:col>
      <xdr:colOff>514350</xdr:colOff>
      <xdr:row>39</xdr:row>
      <xdr:rowOff>76200</xdr:rowOff>
    </xdr:to>
    <xdr:graphicFrame>
      <xdr:nvGraphicFramePr>
        <xdr:cNvPr id="1" name="Chart 2"/>
        <xdr:cNvGraphicFramePr/>
      </xdr:nvGraphicFramePr>
      <xdr:xfrm>
        <a:off x="1866900" y="1666875"/>
        <a:ext cx="77914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10</xdr:row>
      <xdr:rowOff>47625</xdr:rowOff>
    </xdr:from>
    <xdr:to>
      <xdr:col>12</xdr:col>
      <xdr:colOff>514350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866900" y="1666875"/>
        <a:ext cx="77914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1">
      <selection activeCell="A1" sqref="A1:Q38"/>
    </sheetView>
  </sheetViews>
  <sheetFormatPr defaultColWidth="11.421875" defaultRowHeight="12.75"/>
  <cols>
    <col min="1" max="1" width="3.28125" style="0" customWidth="1"/>
    <col min="3" max="12" width="8.7109375" style="1" customWidth="1"/>
    <col min="13" max="13" width="10.28125" style="1" customWidth="1"/>
    <col min="14" max="14" width="8.7109375" style="1" customWidth="1"/>
    <col min="15" max="16" width="14.8515625" style="0" customWidth="1"/>
  </cols>
  <sheetData>
    <row r="1" spans="1:17" ht="18">
      <c r="A1" s="2"/>
      <c r="B1" s="37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8">
      <c r="A2" s="2"/>
      <c r="B2" s="39" t="s">
        <v>0</v>
      </c>
      <c r="C2" s="39"/>
      <c r="D2" s="39"/>
      <c r="E2" s="39"/>
      <c r="F2" s="3"/>
      <c r="G2" s="4"/>
      <c r="H2" s="4"/>
      <c r="I2" s="4"/>
      <c r="J2" s="4"/>
      <c r="K2" s="4"/>
      <c r="L2" s="4"/>
      <c r="M2" s="4"/>
      <c r="N2" s="4"/>
      <c r="O2" s="2"/>
      <c r="P2" s="2"/>
      <c r="Q2" s="2"/>
    </row>
    <row r="3" spans="1:17" ht="12.75">
      <c r="A3" s="2"/>
      <c r="B3" s="5" t="s">
        <v>1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2"/>
      <c r="P3" s="2"/>
      <c r="Q3" s="2"/>
    </row>
    <row r="4" spans="1:17" ht="12.75">
      <c r="A4" s="2"/>
      <c r="B4" s="41" t="s">
        <v>10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8"/>
      <c r="Q4" s="2"/>
    </row>
    <row r="5" spans="1:17" ht="12.75">
      <c r="A5" s="2"/>
      <c r="B5" s="41" t="s">
        <v>11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8"/>
      <c r="Q5" s="2"/>
    </row>
    <row r="6" spans="1:17" ht="12.75">
      <c r="A6" s="2"/>
      <c r="B6" s="40" t="s">
        <v>2</v>
      </c>
      <c r="C6" s="40"/>
      <c r="D6" s="40"/>
      <c r="E6" s="40"/>
      <c r="F6" s="9"/>
      <c r="G6" s="7"/>
      <c r="H6" s="7"/>
      <c r="I6" s="7"/>
      <c r="J6" s="7"/>
      <c r="K6" s="7"/>
      <c r="L6" s="7"/>
      <c r="M6" s="7"/>
      <c r="N6" s="7"/>
      <c r="O6" s="2"/>
      <c r="P6" s="2"/>
      <c r="Q6" s="2"/>
    </row>
    <row r="7" spans="1:17" ht="12.75">
      <c r="A7" s="2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"/>
      <c r="P7" s="2"/>
      <c r="Q7" s="2"/>
    </row>
    <row r="8" spans="1:17" ht="25.5">
      <c r="A8" s="2"/>
      <c r="B8" s="10" t="s">
        <v>3</v>
      </c>
      <c r="C8" s="10" t="s">
        <v>4</v>
      </c>
      <c r="D8" s="10" t="s">
        <v>12</v>
      </c>
      <c r="E8" s="10" t="s">
        <v>19</v>
      </c>
      <c r="F8" s="10" t="s">
        <v>12</v>
      </c>
      <c r="G8" s="10" t="s">
        <v>5</v>
      </c>
      <c r="H8" s="10" t="s">
        <v>12</v>
      </c>
      <c r="I8" s="10" t="s">
        <v>14</v>
      </c>
      <c r="J8" s="10" t="s">
        <v>12</v>
      </c>
      <c r="K8" s="10" t="s">
        <v>16</v>
      </c>
      <c r="L8" s="10" t="s">
        <v>12</v>
      </c>
      <c r="M8" s="10" t="s">
        <v>18</v>
      </c>
      <c r="N8" s="10" t="s">
        <v>12</v>
      </c>
      <c r="O8" s="11" t="s">
        <v>6</v>
      </c>
      <c r="P8" s="10" t="s">
        <v>12</v>
      </c>
      <c r="Q8" s="10" t="s">
        <v>8</v>
      </c>
    </row>
    <row r="9" spans="1:17" ht="12.75">
      <c r="A9" s="2"/>
      <c r="B9" s="12">
        <v>1977</v>
      </c>
      <c r="C9" s="15">
        <v>2574</v>
      </c>
      <c r="D9" s="17">
        <f>(100/Q9)*C9</f>
        <v>46.08773500447627</v>
      </c>
      <c r="E9" s="15">
        <v>1066</v>
      </c>
      <c r="F9" s="17">
        <f>(100/Q9)*E9</f>
        <v>19.086839749328558</v>
      </c>
      <c r="G9" s="15">
        <v>255</v>
      </c>
      <c r="H9" s="17">
        <f>(100/Q9)*G9</f>
        <v>4.565801253357207</v>
      </c>
      <c r="I9" s="15">
        <v>418</v>
      </c>
      <c r="J9" s="17">
        <f>(100/Q9)*I9</f>
        <v>7.48433303491495</v>
      </c>
      <c r="K9" s="15">
        <v>35</v>
      </c>
      <c r="L9" s="17">
        <f aca="true" t="shared" si="0" ref="L9:L20">(100/Q9)*K9</f>
        <v>0.6266786034019696</v>
      </c>
      <c r="M9" s="15">
        <v>0</v>
      </c>
      <c r="N9" s="17">
        <f aca="true" t="shared" si="1" ref="N9:N19">(100/Q9)*M9</f>
        <v>0</v>
      </c>
      <c r="O9" s="15">
        <v>1237</v>
      </c>
      <c r="P9" s="17">
        <f>(100/Q9)*O9</f>
        <v>22.14861235452104</v>
      </c>
      <c r="Q9" s="16">
        <v>5585</v>
      </c>
    </row>
    <row r="10" spans="1:17" ht="12.75">
      <c r="A10" s="2"/>
      <c r="B10" s="12">
        <v>1979</v>
      </c>
      <c r="C10" s="15">
        <v>2837</v>
      </c>
      <c r="D10" s="17">
        <f aca="true" t="shared" si="2" ref="D10:D18">(100/Q10)*C10</f>
        <v>48.03589569928886</v>
      </c>
      <c r="E10" s="15">
        <v>1215</v>
      </c>
      <c r="F10" s="17">
        <f aca="true" t="shared" si="3" ref="F10:F18">(100/Q10)*E10</f>
        <v>20.572299356586523</v>
      </c>
      <c r="G10" s="15">
        <v>194</v>
      </c>
      <c r="H10" s="17">
        <f aca="true" t="shared" si="4" ref="H10:H18">(100/Q10)*G10</f>
        <v>3.284795123603115</v>
      </c>
      <c r="I10" s="15">
        <v>267</v>
      </c>
      <c r="J10" s="17">
        <f aca="true" t="shared" si="5" ref="J10:J18">(100/Q10)*I10</f>
        <v>4.520826278360989</v>
      </c>
      <c r="K10" s="15">
        <v>97</v>
      </c>
      <c r="L10" s="17">
        <f t="shared" si="0"/>
        <v>1.6423975618015576</v>
      </c>
      <c r="M10" s="15">
        <v>0</v>
      </c>
      <c r="N10" s="17">
        <f t="shared" si="1"/>
        <v>0</v>
      </c>
      <c r="O10" s="15">
        <v>1296</v>
      </c>
      <c r="P10" s="17">
        <f aca="true" t="shared" si="6" ref="P10:P18">(100/Q10)*O10</f>
        <v>21.943785980358957</v>
      </c>
      <c r="Q10" s="16">
        <v>5906</v>
      </c>
    </row>
    <row r="11" spans="1:17" ht="12.75">
      <c r="A11" s="2"/>
      <c r="B11" s="12">
        <v>1982</v>
      </c>
      <c r="C11" s="15">
        <v>3184</v>
      </c>
      <c r="D11" s="17">
        <f t="shared" si="2"/>
        <v>48.21320411871593</v>
      </c>
      <c r="E11" s="15">
        <v>1637</v>
      </c>
      <c r="F11" s="17">
        <f t="shared" si="3"/>
        <v>24.78800726832223</v>
      </c>
      <c r="G11" s="15">
        <v>1030</v>
      </c>
      <c r="H11" s="17">
        <f t="shared" si="4"/>
        <v>15.596608116293154</v>
      </c>
      <c r="I11" s="15">
        <v>160</v>
      </c>
      <c r="J11" s="17">
        <f t="shared" si="5"/>
        <v>2.422774076317383</v>
      </c>
      <c r="K11" s="15">
        <v>189</v>
      </c>
      <c r="L11" s="17">
        <f t="shared" si="0"/>
        <v>2.861901877649909</v>
      </c>
      <c r="M11" s="15">
        <v>0</v>
      </c>
      <c r="N11" s="17">
        <f t="shared" si="1"/>
        <v>0</v>
      </c>
      <c r="O11" s="15">
        <v>404</v>
      </c>
      <c r="P11" s="17">
        <f t="shared" si="6"/>
        <v>6.1175045427013925</v>
      </c>
      <c r="Q11" s="16">
        <v>6604</v>
      </c>
    </row>
    <row r="12" spans="1:17" ht="12.75">
      <c r="A12" s="2"/>
      <c r="B12" s="12">
        <v>1986</v>
      </c>
      <c r="C12" s="15">
        <v>3170</v>
      </c>
      <c r="D12" s="17">
        <f t="shared" si="2"/>
        <v>46.34502923976608</v>
      </c>
      <c r="E12" s="15">
        <v>2207</v>
      </c>
      <c r="F12" s="17">
        <f t="shared" si="3"/>
        <v>32.26608187134503</v>
      </c>
      <c r="G12" s="15">
        <v>818</v>
      </c>
      <c r="H12" s="17">
        <f t="shared" si="4"/>
        <v>11.959064327485379</v>
      </c>
      <c r="I12" s="15">
        <v>144</v>
      </c>
      <c r="J12" s="17">
        <f t="shared" si="5"/>
        <v>2.1052631578947367</v>
      </c>
      <c r="K12" s="15">
        <v>146</v>
      </c>
      <c r="L12" s="17">
        <f t="shared" si="0"/>
        <v>2.134502923976608</v>
      </c>
      <c r="M12" s="15">
        <v>0</v>
      </c>
      <c r="N12" s="17">
        <f t="shared" si="1"/>
        <v>0</v>
      </c>
      <c r="O12" s="15">
        <v>355</v>
      </c>
      <c r="P12" s="17">
        <f t="shared" si="6"/>
        <v>5.190058479532164</v>
      </c>
      <c r="Q12" s="16">
        <v>6840</v>
      </c>
    </row>
    <row r="13" spans="1:17" ht="12.75">
      <c r="A13" s="2"/>
      <c r="B13" s="12">
        <v>1989</v>
      </c>
      <c r="C13" s="15">
        <v>3078</v>
      </c>
      <c r="D13" s="17">
        <f t="shared" si="2"/>
        <v>43.25463743676222</v>
      </c>
      <c r="E13" s="15">
        <v>2405</v>
      </c>
      <c r="F13" s="17">
        <f t="shared" si="3"/>
        <v>33.79707700955593</v>
      </c>
      <c r="G13" s="15">
        <v>697</v>
      </c>
      <c r="H13" s="17">
        <f t="shared" si="4"/>
        <v>9.794828555368184</v>
      </c>
      <c r="I13" s="15">
        <v>215</v>
      </c>
      <c r="J13" s="17">
        <f t="shared" si="5"/>
        <v>3.0213603147835864</v>
      </c>
      <c r="K13" s="15">
        <v>137</v>
      </c>
      <c r="L13" s="17">
        <f t="shared" si="0"/>
        <v>1.925238898257448</v>
      </c>
      <c r="M13" s="15">
        <v>0</v>
      </c>
      <c r="N13" s="17">
        <f t="shared" si="1"/>
        <v>0</v>
      </c>
      <c r="O13" s="15">
        <v>584</v>
      </c>
      <c r="P13" s="17">
        <f t="shared" si="6"/>
        <v>8.206857785272625</v>
      </c>
      <c r="Q13" s="16">
        <v>7116</v>
      </c>
    </row>
    <row r="14" spans="1:17" ht="12.75">
      <c r="A14" s="2"/>
      <c r="B14" s="12">
        <v>1993</v>
      </c>
      <c r="C14" s="15">
        <v>3450</v>
      </c>
      <c r="D14" s="17">
        <f t="shared" si="2"/>
        <v>39.97219325686479</v>
      </c>
      <c r="E14" s="15">
        <v>2744</v>
      </c>
      <c r="F14" s="17">
        <f t="shared" si="3"/>
        <v>31.792376317923765</v>
      </c>
      <c r="G14" s="15">
        <v>1443</v>
      </c>
      <c r="H14" s="17">
        <f t="shared" si="4"/>
        <v>16.718804310045186</v>
      </c>
      <c r="I14" s="15">
        <v>291</v>
      </c>
      <c r="J14" s="17">
        <f t="shared" si="5"/>
        <v>3.3715676051442474</v>
      </c>
      <c r="K14" s="15">
        <v>436</v>
      </c>
      <c r="L14" s="17">
        <f t="shared" si="0"/>
        <v>5.051558336229869</v>
      </c>
      <c r="M14" s="15">
        <v>0</v>
      </c>
      <c r="N14" s="17">
        <f t="shared" si="1"/>
        <v>0</v>
      </c>
      <c r="O14" s="15">
        <v>267</v>
      </c>
      <c r="P14" s="17">
        <f t="shared" si="6"/>
        <v>3.093500173792145</v>
      </c>
      <c r="Q14" s="16">
        <v>8631</v>
      </c>
    </row>
    <row r="15" spans="1:17" ht="12.75">
      <c r="A15" s="2"/>
      <c r="B15" s="13">
        <v>1996</v>
      </c>
      <c r="C15" s="15">
        <v>4746</v>
      </c>
      <c r="D15" s="17">
        <f t="shared" si="2"/>
        <v>45.04555808656037</v>
      </c>
      <c r="E15" s="15">
        <v>3070</v>
      </c>
      <c r="F15" s="17">
        <f t="shared" si="3"/>
        <v>29.13819286256644</v>
      </c>
      <c r="G15" s="15">
        <v>1925</v>
      </c>
      <c r="H15" s="17">
        <f t="shared" si="4"/>
        <v>18.270690964312834</v>
      </c>
      <c r="I15" s="15">
        <v>367</v>
      </c>
      <c r="J15" s="17">
        <f t="shared" si="5"/>
        <v>3.4832953682612</v>
      </c>
      <c r="K15" s="15">
        <v>369</v>
      </c>
      <c r="L15" s="17">
        <f t="shared" si="0"/>
        <v>3.5022779043280186</v>
      </c>
      <c r="M15" s="15">
        <v>0</v>
      </c>
      <c r="N15" s="17">
        <f t="shared" si="1"/>
        <v>0</v>
      </c>
      <c r="O15" s="15">
        <v>59</v>
      </c>
      <c r="P15" s="17">
        <f t="shared" si="6"/>
        <v>0.5599848139711465</v>
      </c>
      <c r="Q15" s="16">
        <v>10536</v>
      </c>
    </row>
    <row r="16" spans="1:17" ht="12.75">
      <c r="A16" s="2"/>
      <c r="B16" s="13">
        <v>2000</v>
      </c>
      <c r="C16" s="15">
        <v>4247</v>
      </c>
      <c r="D16" s="17">
        <f t="shared" si="2"/>
        <v>39.2151431209603</v>
      </c>
      <c r="E16" s="15">
        <v>3260</v>
      </c>
      <c r="F16" s="17">
        <f t="shared" si="3"/>
        <v>30.10156971375808</v>
      </c>
      <c r="G16" s="15">
        <v>2462</v>
      </c>
      <c r="H16" s="17">
        <f t="shared" si="4"/>
        <v>22.733148661126503</v>
      </c>
      <c r="I16" s="15">
        <v>159</v>
      </c>
      <c r="J16" s="17">
        <f t="shared" si="5"/>
        <v>1.4681440443213296</v>
      </c>
      <c r="K16" s="15">
        <v>437</v>
      </c>
      <c r="L16" s="17">
        <f t="shared" si="0"/>
        <v>4.035087719298246</v>
      </c>
      <c r="M16" s="15">
        <v>0</v>
      </c>
      <c r="N16" s="17">
        <f t="shared" si="1"/>
        <v>0</v>
      </c>
      <c r="O16" s="15">
        <v>265</v>
      </c>
      <c r="P16" s="17">
        <f t="shared" si="6"/>
        <v>2.4469067405355496</v>
      </c>
      <c r="Q16" s="16">
        <v>10830</v>
      </c>
    </row>
    <row r="17" spans="1:17" ht="12.75">
      <c r="A17" s="2"/>
      <c r="B17" s="12">
        <v>2004</v>
      </c>
      <c r="C17" s="15">
        <v>6175</v>
      </c>
      <c r="D17" s="17">
        <f t="shared" si="2"/>
        <v>41.83320913217261</v>
      </c>
      <c r="E17" s="15">
        <v>3024</v>
      </c>
      <c r="F17" s="17">
        <f t="shared" si="3"/>
        <v>20.48641690942348</v>
      </c>
      <c r="G17" s="15">
        <v>2847</v>
      </c>
      <c r="H17" s="17">
        <f t="shared" si="4"/>
        <v>19.287311157780636</v>
      </c>
      <c r="I17" s="15">
        <v>495</v>
      </c>
      <c r="J17" s="17">
        <f t="shared" si="5"/>
        <v>3.353431339340153</v>
      </c>
      <c r="K17" s="15">
        <v>2030</v>
      </c>
      <c r="L17" s="17">
        <f t="shared" si="0"/>
        <v>13.752455795677799</v>
      </c>
      <c r="M17" s="15">
        <v>0</v>
      </c>
      <c r="N17" s="17">
        <f t="shared" si="1"/>
        <v>0</v>
      </c>
      <c r="O17" s="15">
        <v>190</v>
      </c>
      <c r="P17" s="17">
        <f t="shared" si="6"/>
        <v>1.2871756656053113</v>
      </c>
      <c r="Q17" s="16">
        <v>14761</v>
      </c>
    </row>
    <row r="18" spans="1:17" ht="12.75">
      <c r="A18" s="2"/>
      <c r="B18" s="12">
        <v>2008</v>
      </c>
      <c r="C18" s="15">
        <v>7551</v>
      </c>
      <c r="D18" s="17">
        <f t="shared" si="2"/>
        <v>48.687858662711974</v>
      </c>
      <c r="E18" s="15">
        <v>3104</v>
      </c>
      <c r="F18" s="17">
        <f t="shared" si="3"/>
        <v>20.014185311754463</v>
      </c>
      <c r="G18" s="15">
        <v>3191</v>
      </c>
      <c r="H18" s="17">
        <f t="shared" si="4"/>
        <v>20.57514991295377</v>
      </c>
      <c r="I18" s="15">
        <v>423</v>
      </c>
      <c r="J18" s="17">
        <f t="shared" si="5"/>
        <v>2.72744857824489</v>
      </c>
      <c r="K18" s="15">
        <v>912</v>
      </c>
      <c r="L18" s="17">
        <f t="shared" si="0"/>
        <v>5.880456509123735</v>
      </c>
      <c r="M18" s="15">
        <v>0</v>
      </c>
      <c r="N18" s="17">
        <f t="shared" si="1"/>
        <v>0</v>
      </c>
      <c r="O18" s="15">
        <v>328</v>
      </c>
      <c r="P18" s="17">
        <f t="shared" si="6"/>
        <v>2.1149010252111675</v>
      </c>
      <c r="Q18" s="16">
        <v>15509</v>
      </c>
    </row>
    <row r="19" spans="1:17" ht="12.75">
      <c r="A19" s="2"/>
      <c r="B19" s="12">
        <v>2011</v>
      </c>
      <c r="C19" s="15">
        <v>4406</v>
      </c>
      <c r="D19" s="17">
        <f>(100/Q19)*C19</f>
        <v>28.458855445032942</v>
      </c>
      <c r="E19" s="15">
        <v>3814</v>
      </c>
      <c r="F19" s="17">
        <f>(100/Q19)*E19</f>
        <v>24.635060069758428</v>
      </c>
      <c r="G19" s="15">
        <v>4078</v>
      </c>
      <c r="H19" s="17">
        <f>(100/Q19)*G19</f>
        <v>26.340266115488955</v>
      </c>
      <c r="I19" s="15">
        <v>889</v>
      </c>
      <c r="J19" s="17">
        <f>(100/Q19)*I19</f>
        <v>5.742152176721354</v>
      </c>
      <c r="K19" s="15">
        <v>750</v>
      </c>
      <c r="L19" s="17">
        <f t="shared" si="0"/>
        <v>4.844335357188994</v>
      </c>
      <c r="M19" s="15">
        <v>0</v>
      </c>
      <c r="N19" s="17">
        <f t="shared" si="1"/>
        <v>0</v>
      </c>
      <c r="O19" s="15">
        <v>1545</v>
      </c>
      <c r="P19" s="17">
        <f>(100/Q19)*O19</f>
        <v>9.979330835809327</v>
      </c>
      <c r="Q19" s="16">
        <f>SUM(O19,K19,I19,G19,E19,C19)</f>
        <v>15482</v>
      </c>
    </row>
    <row r="20" spans="1:17" ht="12.75">
      <c r="A20" s="2"/>
      <c r="B20" s="12">
        <v>2015</v>
      </c>
      <c r="C20" s="15">
        <v>2955</v>
      </c>
      <c r="D20" s="17">
        <f>(100/Q20)*C20</f>
        <v>17.35478945204675</v>
      </c>
      <c r="E20" s="15">
        <v>1922</v>
      </c>
      <c r="F20" s="17">
        <f>(100/Q20)*E20</f>
        <v>11.287954425324484</v>
      </c>
      <c r="G20" s="15">
        <v>2117</v>
      </c>
      <c r="H20" s="17">
        <f>(100/Q20)*G20</f>
        <v>12.43319433840371</v>
      </c>
      <c r="I20" s="15">
        <v>4286</v>
      </c>
      <c r="J20" s="17">
        <f>(100/Q20)*I20</f>
        <v>25.171785986961883</v>
      </c>
      <c r="K20" s="15">
        <v>2110</v>
      </c>
      <c r="L20" s="17">
        <f t="shared" si="0"/>
        <v>12.392083162036764</v>
      </c>
      <c r="M20" s="15">
        <v>2863</v>
      </c>
      <c r="N20" s="17">
        <f>(100/Q20)*M20</f>
        <v>16.814471134081163</v>
      </c>
      <c r="O20" s="15">
        <v>774</v>
      </c>
      <c r="P20" s="17">
        <f>(100/Q20)*O20</f>
        <v>4.545721501145239</v>
      </c>
      <c r="Q20" s="16">
        <f>SUM(O20,K20,I20,G20,E20,C20,M20)</f>
        <v>17027</v>
      </c>
    </row>
    <row r="21" spans="1:17" ht="12.75">
      <c r="A21" s="2"/>
      <c r="B21" s="12">
        <v>2016</v>
      </c>
      <c r="C21" s="31">
        <v>2734</v>
      </c>
      <c r="D21" s="32">
        <f>(100/Q21)*C21</f>
        <v>17.571823381965423</v>
      </c>
      <c r="E21" s="31">
        <v>1531</v>
      </c>
      <c r="F21" s="32">
        <f>(100/Q21)*E21</f>
        <v>9.839964007969664</v>
      </c>
      <c r="G21" s="31">
        <v>2404</v>
      </c>
      <c r="H21" s="32">
        <f>(100/Q21)*G21</f>
        <v>15.450864451442895</v>
      </c>
      <c r="I21" s="31">
        <v>4065</v>
      </c>
      <c r="J21" s="32">
        <f>(100/Q21)*I21</f>
        <v>26.126357735072947</v>
      </c>
      <c r="K21" s="31">
        <v>2263</v>
      </c>
      <c r="L21" s="32">
        <f>(100/Q21)*K21</f>
        <v>14.544636544765089</v>
      </c>
      <c r="M21" s="31">
        <v>2171</v>
      </c>
      <c r="N21" s="32">
        <f>(100/Q21)*M21</f>
        <v>13.953338903528504</v>
      </c>
      <c r="O21" s="31">
        <v>391</v>
      </c>
      <c r="P21" s="32">
        <f>(100/Q21)*O21</f>
        <v>2.513014975255479</v>
      </c>
      <c r="Q21" s="33">
        <f>SUM(O21,K21,I21,G21,E21,C21,M21)</f>
        <v>15559</v>
      </c>
    </row>
    <row r="22" spans="1:17" ht="12.75">
      <c r="A22" s="2"/>
      <c r="B22" s="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35"/>
      <c r="Q22" s="35"/>
    </row>
    <row r="23" spans="1:17" ht="12.75">
      <c r="A23" s="2"/>
      <c r="B23" s="14" t="s">
        <v>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35"/>
      <c r="Q23" s="35"/>
    </row>
    <row r="24" spans="1:17" ht="12.75">
      <c r="A24" s="2"/>
      <c r="B24" s="21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9"/>
      <c r="P24" s="2"/>
      <c r="Q24" s="2"/>
    </row>
    <row r="25" spans="1:17" ht="12.75">
      <c r="A25" s="2"/>
      <c r="B25" s="21" t="s">
        <v>24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9"/>
      <c r="P25" s="2"/>
      <c r="Q25" s="2"/>
    </row>
    <row r="26" spans="1:17" ht="12.75">
      <c r="A26" s="2"/>
      <c r="B26" s="14" t="s">
        <v>13</v>
      </c>
      <c r="C26" s="7"/>
      <c r="D26" s="7"/>
      <c r="E26" s="7"/>
      <c r="F26" s="7"/>
      <c r="G26" s="7"/>
      <c r="H26" s="7"/>
      <c r="I26" s="7"/>
      <c r="J26" s="20"/>
      <c r="K26" s="7"/>
      <c r="L26" s="7"/>
      <c r="M26" s="7"/>
      <c r="N26" s="7"/>
      <c r="O26" s="2"/>
      <c r="P26" s="2"/>
      <c r="Q26" s="19"/>
    </row>
    <row r="27" spans="2:15" ht="12.75">
      <c r="B27" s="21" t="s">
        <v>17</v>
      </c>
      <c r="J27" s="22"/>
      <c r="O27" s="18"/>
    </row>
    <row r="28" spans="2:8" ht="12.75">
      <c r="B28" s="21" t="s">
        <v>20</v>
      </c>
      <c r="H28" s="22"/>
    </row>
    <row r="29" spans="2:8" ht="12.75">
      <c r="B29" s="21" t="s">
        <v>25</v>
      </c>
      <c r="H29" s="22"/>
    </row>
    <row r="31" ht="13.5" thickBot="1"/>
    <row r="32" spans="2:10" ht="39" thickBot="1">
      <c r="B32" s="23" t="s">
        <v>3</v>
      </c>
      <c r="C32" s="25" t="s">
        <v>4</v>
      </c>
      <c r="D32" s="25" t="s">
        <v>21</v>
      </c>
      <c r="E32" s="25" t="s">
        <v>5</v>
      </c>
      <c r="F32" s="24" t="s">
        <v>22</v>
      </c>
      <c r="G32" s="24" t="s">
        <v>23</v>
      </c>
      <c r="H32" s="25" t="s">
        <v>18</v>
      </c>
      <c r="I32" s="24" t="s">
        <v>6</v>
      </c>
      <c r="J32" s="26" t="s">
        <v>8</v>
      </c>
    </row>
    <row r="33" spans="2:10" ht="13.5" thickBot="1">
      <c r="B33" s="27">
        <v>2015</v>
      </c>
      <c r="C33" s="28">
        <v>2955</v>
      </c>
      <c r="D33" s="28">
        <v>1922</v>
      </c>
      <c r="E33" s="28">
        <v>2117</v>
      </c>
      <c r="F33" s="28">
        <v>4286</v>
      </c>
      <c r="G33" s="28">
        <v>2110</v>
      </c>
      <c r="H33" s="28">
        <v>2863</v>
      </c>
      <c r="I33" s="29">
        <v>774</v>
      </c>
      <c r="J33" s="30">
        <f>SUM(C33:I33)</f>
        <v>17027</v>
      </c>
    </row>
    <row r="34" ht="13.5" thickBot="1"/>
    <row r="35" spans="2:10" ht="39" thickBot="1">
      <c r="B35" s="23" t="s">
        <v>3</v>
      </c>
      <c r="C35" s="25" t="s">
        <v>4</v>
      </c>
      <c r="D35" s="25" t="s">
        <v>26</v>
      </c>
      <c r="E35" s="25" t="s">
        <v>5</v>
      </c>
      <c r="F35" s="24" t="s">
        <v>27</v>
      </c>
      <c r="G35" s="24" t="s">
        <v>23</v>
      </c>
      <c r="H35" s="25" t="s">
        <v>18</v>
      </c>
      <c r="I35" s="24" t="s">
        <v>6</v>
      </c>
      <c r="J35" s="26" t="s">
        <v>8</v>
      </c>
    </row>
    <row r="36" spans="2:10" ht="13.5" thickBot="1">
      <c r="B36" s="27">
        <v>2016</v>
      </c>
      <c r="C36" s="28">
        <v>2734</v>
      </c>
      <c r="D36" s="28">
        <v>1531</v>
      </c>
      <c r="E36" s="28">
        <v>2404</v>
      </c>
      <c r="F36" s="28">
        <v>4065</v>
      </c>
      <c r="G36" s="28">
        <v>2263</v>
      </c>
      <c r="H36" s="28">
        <v>2171</v>
      </c>
      <c r="I36" s="29">
        <v>391</v>
      </c>
      <c r="J36" s="30">
        <f>SUM(C36:I36)</f>
        <v>15559</v>
      </c>
    </row>
  </sheetData>
  <mergeCells count="5">
    <mergeCell ref="B1:Q1"/>
    <mergeCell ref="B2:E2"/>
    <mergeCell ref="B6:E6"/>
    <mergeCell ref="B4:O4"/>
    <mergeCell ref="B5:O5"/>
  </mergeCells>
  <printOptions/>
  <pageMargins left="1.04" right="0.75" top="1.86" bottom="1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42" sqref="K42"/>
    </sheetView>
  </sheetViews>
  <sheetFormatPr defaultColWidth="11.421875" defaultRowHeight="12.75"/>
  <sheetData/>
  <printOptions/>
  <pageMargins left="0.75" right="0.75" top="1" bottom="1" header="0" footer="0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I42" sqref="I42"/>
    </sheetView>
  </sheetViews>
  <sheetFormatPr defaultColWidth="11.421875" defaultRowHeight="12.75"/>
  <sheetData/>
  <printOptions/>
  <pageMargins left="0.75" right="0.75" top="1" bottom="1" header="0" footer="0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jocavi</cp:lastModifiedBy>
  <cp:lastPrinted>2016-06-29T13:47:43Z</cp:lastPrinted>
  <dcterms:created xsi:type="dcterms:W3CDTF">2001-06-14T11:56:06Z</dcterms:created>
  <dcterms:modified xsi:type="dcterms:W3CDTF">2016-06-29T13:47:44Z</dcterms:modified>
  <cp:category/>
  <cp:version/>
  <cp:contentType/>
  <cp:contentStatus/>
</cp:coreProperties>
</file>