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58" activeTab="0"/>
  </bookViews>
  <sheets>
    <sheet name="TOTAL 1996" sheetId="1" r:id="rId1"/>
    <sheet name="TOTAL % 1996" sheetId="2" r:id="rId2"/>
    <sheet name="Homes 1996" sheetId="3" r:id="rId3"/>
    <sheet name="Dones 1996" sheetId="4" r:id="rId4"/>
    <sheet name="TOTAL 2001" sheetId="5" r:id="rId5"/>
    <sheet name="TOTAL 2001 homes-dones" sheetId="6" r:id="rId6"/>
  </sheets>
  <definedNames>
    <definedName name="_xlnm.Print_Area" localSheetId="3">'Dones 1996'!$B$1:$Q$33</definedName>
    <definedName name="_xlnm.Print_Area" localSheetId="2">'Homes 1996'!$B$1:$Q$33</definedName>
    <definedName name="_xlnm.Print_Area" localSheetId="1">'TOTAL % 1996'!$B$1:$Q$33</definedName>
    <definedName name="_xlnm.Print_Area" localSheetId="0">'TOTAL 1996'!$B$1:$Q$33</definedName>
    <definedName name="_xlnm.Print_Area" localSheetId="4">'TOTAL 2001'!$B$1:$R$34</definedName>
    <definedName name="_xlnm.Print_Area" localSheetId="5">'TOTAL 2001 homes-dones'!$B$1:$I$35</definedName>
  </definedNames>
  <calcPr fullCalcOnLoad="1"/>
</workbook>
</file>

<file path=xl/sharedStrings.xml><?xml version="1.0" encoding="utf-8"?>
<sst xmlns="http://schemas.openxmlformats.org/spreadsheetml/2006/main" count="263" uniqueCount="50">
  <si>
    <t>Catalunya</t>
  </si>
  <si>
    <t>Estranger</t>
  </si>
  <si>
    <t>Barcelona</t>
  </si>
  <si>
    <t>Girona</t>
  </si>
  <si>
    <t>Lleida</t>
  </si>
  <si>
    <t>Tarragona</t>
  </si>
  <si>
    <t>Andalusia</t>
  </si>
  <si>
    <t>Aragó</t>
  </si>
  <si>
    <t>Astúries</t>
  </si>
  <si>
    <t>Balears</t>
  </si>
  <si>
    <t>Canàries</t>
  </si>
  <si>
    <t>Cantàbria</t>
  </si>
  <si>
    <t>Castella-M</t>
  </si>
  <si>
    <t>Castella-Ll</t>
  </si>
  <si>
    <t>P.Valencià</t>
  </si>
  <si>
    <t>Extremadura</t>
  </si>
  <si>
    <t>Galícia</t>
  </si>
  <si>
    <t>Madrid</t>
  </si>
  <si>
    <t>Múrcia</t>
  </si>
  <si>
    <t>Navarra</t>
  </si>
  <si>
    <t>Pais Basc</t>
  </si>
  <si>
    <t>Rioja</t>
  </si>
  <si>
    <t>Ceuta/Melilla</t>
  </si>
  <si>
    <t>Total:</t>
  </si>
  <si>
    <t>Dades oficials</t>
  </si>
  <si>
    <t>Font: Web de l'Institut d'Estadística de Catalunya (www.idescat.es)</t>
  </si>
  <si>
    <t>Total resta estat</t>
  </si>
  <si>
    <t>El Vendrell</t>
  </si>
  <si>
    <t>Districte 1</t>
  </si>
  <si>
    <t>Districte 2</t>
  </si>
  <si>
    <t>S1</t>
  </si>
  <si>
    <t>S2</t>
  </si>
  <si>
    <t>S3</t>
  </si>
  <si>
    <t>S4</t>
  </si>
  <si>
    <t>Districte 3</t>
  </si>
  <si>
    <t>S5</t>
  </si>
  <si>
    <t>S6</t>
  </si>
  <si>
    <t>S7</t>
  </si>
  <si>
    <t>Població segons el lloc de naixement. Districtes i seccions. Homes</t>
  </si>
  <si>
    <t>Població segons el lloc de naixement. Districtes i seccions. Dones</t>
  </si>
  <si>
    <t>Població segons el lloc de naixement. Districtes i seccions. TOTAL</t>
  </si>
  <si>
    <t>Població segons el lloc de naixement. Districtes i seccions. Percentatges</t>
  </si>
  <si>
    <t>TOTAL</t>
  </si>
  <si>
    <t>Població segons el lloc de naixement. Per comunitats autònomes. Distribució per seccions. TOTAL</t>
  </si>
  <si>
    <t>S8</t>
  </si>
  <si>
    <t>homes</t>
  </si>
  <si>
    <t>dones</t>
  </si>
  <si>
    <t>total</t>
  </si>
  <si>
    <t>Total</t>
  </si>
  <si>
    <t>Població segons el lloc de naixement i sexe. Per comunitats autònomes. TOTAL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</si>
</sst>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4"/>
      <color indexed="16"/>
      <name val="Arial"/>
      <family val="2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12"/>
      <color indexed="16"/>
      <name val="Verdana"/>
      <family val="2"/>
    </font>
    <font>
      <sz val="10"/>
      <color indexed="16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/>
    </xf>
    <xf numFmtId="3" fontId="7" fillId="0" borderId="1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175" fontId="13" fillId="0" borderId="4" xfId="0" applyNumberFormat="1" applyFont="1" applyBorder="1" applyAlignment="1">
      <alignment/>
    </xf>
    <xf numFmtId="175" fontId="13" fillId="0" borderId="5" xfId="0" applyNumberFormat="1" applyFont="1" applyBorder="1" applyAlignment="1">
      <alignment/>
    </xf>
    <xf numFmtId="175" fontId="13" fillId="0" borderId="6" xfId="0" applyNumberFormat="1" applyFont="1" applyBorder="1" applyAlignment="1">
      <alignment/>
    </xf>
    <xf numFmtId="175" fontId="13" fillId="0" borderId="7" xfId="0" applyNumberFormat="1" applyFont="1" applyBorder="1" applyAlignment="1">
      <alignment horizontal="center"/>
    </xf>
    <xf numFmtId="175" fontId="13" fillId="0" borderId="8" xfId="0" applyNumberFormat="1" applyFont="1" applyBorder="1" applyAlignment="1">
      <alignment/>
    </xf>
    <xf numFmtId="175" fontId="13" fillId="0" borderId="9" xfId="0" applyNumberFormat="1" applyFont="1" applyBorder="1" applyAlignment="1">
      <alignment/>
    </xf>
    <xf numFmtId="175" fontId="13" fillId="0" borderId="0" xfId="0" applyNumberFormat="1" applyFont="1" applyBorder="1" applyAlignment="1">
      <alignment/>
    </xf>
    <xf numFmtId="175" fontId="13" fillId="0" borderId="10" xfId="0" applyNumberFormat="1" applyFont="1" applyBorder="1" applyAlignment="1">
      <alignment horizontal="center"/>
    </xf>
    <xf numFmtId="175" fontId="14" fillId="0" borderId="11" xfId="0" applyNumberFormat="1" applyFont="1" applyBorder="1" applyAlignment="1">
      <alignment/>
    </xf>
    <xf numFmtId="175" fontId="14" fillId="0" borderId="12" xfId="0" applyNumberFormat="1" applyFont="1" applyBorder="1" applyAlignment="1">
      <alignment/>
    </xf>
    <xf numFmtId="175" fontId="14" fillId="0" borderId="13" xfId="0" applyNumberFormat="1" applyFont="1" applyBorder="1" applyAlignment="1">
      <alignment/>
    </xf>
    <xf numFmtId="175" fontId="14" fillId="0" borderId="14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5" fontId="14" fillId="0" borderId="2" xfId="0" applyNumberFormat="1" applyFont="1" applyBorder="1" applyAlignment="1">
      <alignment/>
    </xf>
    <xf numFmtId="175" fontId="14" fillId="0" borderId="1" xfId="0" applyNumberFormat="1" applyFont="1" applyBorder="1" applyAlignment="1">
      <alignment/>
    </xf>
    <xf numFmtId="175" fontId="14" fillId="0" borderId="3" xfId="0" applyNumberFormat="1" applyFont="1" applyBorder="1" applyAlignment="1">
      <alignment/>
    </xf>
    <xf numFmtId="175" fontId="14" fillId="0" borderId="15" xfId="0" applyNumberFormat="1" applyFont="1" applyBorder="1" applyAlignment="1">
      <alignment horizontal="center"/>
    </xf>
    <xf numFmtId="9" fontId="5" fillId="0" borderId="0" xfId="0" applyNumberFormat="1" applyFont="1" applyAlignment="1">
      <alignment/>
    </xf>
    <xf numFmtId="9" fontId="14" fillId="0" borderId="2" xfId="0" applyNumberFormat="1" applyFont="1" applyBorder="1" applyAlignment="1">
      <alignment/>
    </xf>
    <xf numFmtId="9" fontId="14" fillId="0" borderId="1" xfId="0" applyNumberFormat="1" applyFont="1" applyBorder="1" applyAlignment="1">
      <alignment/>
    </xf>
    <xf numFmtId="9" fontId="14" fillId="0" borderId="3" xfId="0" applyNumberFormat="1" applyFont="1" applyBorder="1" applyAlignment="1">
      <alignment/>
    </xf>
    <xf numFmtId="9" fontId="14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8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6"/>
  <sheetViews>
    <sheetView tabSelected="1" workbookViewId="0" topLeftCell="A1">
      <selection activeCell="N2" sqref="N2"/>
    </sheetView>
  </sheetViews>
  <sheetFormatPr defaultColWidth="11.421875" defaultRowHeight="12.75"/>
  <cols>
    <col min="1" max="1" width="8.00390625" style="0" customWidth="1"/>
    <col min="4" max="16" width="6.7109375" style="0" customWidth="1"/>
  </cols>
  <sheetData>
    <row r="1" spans="2:13" s="11" customFormat="1" ht="21.75" customHeight="1">
      <c r="B1" s="117" t="s">
        <v>40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s="11" customFormat="1" ht="15.75" customHeight="1">
      <c r="B2" s="12">
        <v>1996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1" customFormat="1" ht="12.75" customHeight="1">
      <c r="B3" s="15" t="s">
        <v>24</v>
      </c>
    </row>
    <row r="4" spans="2:9" s="11" customFormat="1" ht="12.75" customHeight="1">
      <c r="B4" s="125" t="s">
        <v>25</v>
      </c>
      <c r="C4" s="125"/>
      <c r="D4" s="125"/>
      <c r="E4" s="126"/>
      <c r="F4" s="126"/>
      <c r="G4" s="126"/>
      <c r="H4" s="126"/>
      <c r="I4" s="126"/>
    </row>
    <row r="5" spans="2:4" s="11" customFormat="1" ht="12.75" customHeight="1">
      <c r="B5" s="17" t="s">
        <v>27</v>
      </c>
      <c r="C5" s="16"/>
      <c r="D5" s="16"/>
    </row>
    <row r="6" s="11" customFormat="1" ht="12.75"/>
    <row r="7" spans="4:17" s="11" customFormat="1" ht="12.75">
      <c r="D7" s="119" t="s">
        <v>28</v>
      </c>
      <c r="E7" s="120"/>
      <c r="F7" s="119" t="s">
        <v>29</v>
      </c>
      <c r="G7" s="121"/>
      <c r="H7" s="121"/>
      <c r="I7" s="120"/>
      <c r="J7" s="122" t="s">
        <v>34</v>
      </c>
      <c r="K7" s="123"/>
      <c r="L7" s="123"/>
      <c r="M7" s="123"/>
      <c r="N7" s="123"/>
      <c r="O7" s="123"/>
      <c r="P7" s="124"/>
      <c r="Q7" s="24"/>
    </row>
    <row r="8" spans="4:17" s="11" customFormat="1" ht="12.75">
      <c r="D8" s="25" t="s">
        <v>30</v>
      </c>
      <c r="E8" s="26" t="s">
        <v>31</v>
      </c>
      <c r="F8" s="25" t="s">
        <v>30</v>
      </c>
      <c r="G8" s="27" t="s">
        <v>31</v>
      </c>
      <c r="H8" s="27" t="s">
        <v>32</v>
      </c>
      <c r="I8" s="26" t="s">
        <v>33</v>
      </c>
      <c r="J8" s="28" t="s">
        <v>30</v>
      </c>
      <c r="K8" s="29" t="s">
        <v>31</v>
      </c>
      <c r="L8" s="29" t="s">
        <v>32</v>
      </c>
      <c r="M8" s="29" t="s">
        <v>33</v>
      </c>
      <c r="N8" s="29" t="s">
        <v>35</v>
      </c>
      <c r="O8" s="29" t="s">
        <v>36</v>
      </c>
      <c r="P8" s="30" t="s">
        <v>37</v>
      </c>
      <c r="Q8" s="31" t="s">
        <v>42</v>
      </c>
    </row>
    <row r="9" spans="2:17" s="11" customFormat="1" ht="12.75">
      <c r="B9" s="32"/>
      <c r="C9" s="33" t="s">
        <v>2</v>
      </c>
      <c r="D9" s="32">
        <f>'Homes 1996'!D9+'Dones 1996'!D9</f>
        <v>377</v>
      </c>
      <c r="E9" s="34">
        <f>'Homes 1996'!E9+'Dones 1996'!E9</f>
        <v>119</v>
      </c>
      <c r="F9" s="32">
        <f>'Homes 1996'!F9+'Dones 1996'!F9</f>
        <v>184</v>
      </c>
      <c r="G9" s="33">
        <f>'Homes 1996'!G9+'Dones 1996'!G9</f>
        <v>249</v>
      </c>
      <c r="H9" s="33">
        <f>'Homes 1996'!H9+'Dones 1996'!H9</f>
        <v>269</v>
      </c>
      <c r="I9" s="34">
        <f>'Homes 1996'!I9+'Dones 1996'!I9</f>
        <v>600</v>
      </c>
      <c r="J9" s="32">
        <f>'Homes 1996'!J9+'Dones 1996'!J9</f>
        <v>232</v>
      </c>
      <c r="K9" s="33">
        <f>'Homes 1996'!K9+'Dones 1996'!K9</f>
        <v>275</v>
      </c>
      <c r="L9" s="33">
        <f>'Homes 1996'!L9+'Dones 1996'!L9</f>
        <v>482</v>
      </c>
      <c r="M9" s="33">
        <f>'Homes 1996'!M9+'Dones 1996'!M9</f>
        <v>348</v>
      </c>
      <c r="N9" s="33">
        <f>'Homes 1996'!N9+'Dones 1996'!N9</f>
        <v>180</v>
      </c>
      <c r="O9" s="33">
        <f>'Homes 1996'!O9+'Dones 1996'!O9</f>
        <v>239</v>
      </c>
      <c r="P9" s="34">
        <f>'Homes 1996'!P9+'Dones 1996'!P9</f>
        <v>446</v>
      </c>
      <c r="Q9" s="35">
        <f>SUM(D9:P9)</f>
        <v>4000</v>
      </c>
    </row>
    <row r="10" spans="2:17" s="11" customFormat="1" ht="12.75">
      <c r="B10" s="36"/>
      <c r="C10" s="37" t="s">
        <v>3</v>
      </c>
      <c r="D10" s="36">
        <f>'Homes 1996'!D10+'Dones 1996'!D10</f>
        <v>9</v>
      </c>
      <c r="E10" s="38">
        <f>'Homes 1996'!E10+'Dones 1996'!E10</f>
        <v>6</v>
      </c>
      <c r="F10" s="36">
        <f>'Homes 1996'!F10+'Dones 1996'!F10</f>
        <v>9</v>
      </c>
      <c r="G10" s="37">
        <f>'Homes 1996'!G10+'Dones 1996'!G10</f>
        <v>10</v>
      </c>
      <c r="H10" s="37">
        <f>'Homes 1996'!H10+'Dones 1996'!H10</f>
        <v>1</v>
      </c>
      <c r="I10" s="38">
        <f>'Homes 1996'!I10+'Dones 1996'!I10</f>
        <v>12</v>
      </c>
      <c r="J10" s="36">
        <f>'Homes 1996'!J10+'Dones 1996'!J10</f>
        <v>6</v>
      </c>
      <c r="K10" s="37">
        <f>'Homes 1996'!K10+'Dones 1996'!K10</f>
        <v>13</v>
      </c>
      <c r="L10" s="37">
        <f>'Homes 1996'!L10+'Dones 1996'!L10</f>
        <v>10</v>
      </c>
      <c r="M10" s="37">
        <f>'Homes 1996'!M10+'Dones 1996'!M10</f>
        <v>4</v>
      </c>
      <c r="N10" s="37">
        <f>'Homes 1996'!N10+'Dones 1996'!N10</f>
        <v>1</v>
      </c>
      <c r="O10" s="37">
        <f>'Homes 1996'!O10+'Dones 1996'!O10</f>
        <v>7</v>
      </c>
      <c r="P10" s="38">
        <f>'Homes 1996'!P10+'Dones 1996'!P10</f>
        <v>10</v>
      </c>
      <c r="Q10" s="39">
        <f aca="true" t="shared" si="0" ref="Q10:Q33">SUM(D10:P10)</f>
        <v>98</v>
      </c>
    </row>
    <row r="11" spans="2:17" s="11" customFormat="1" ht="12.75">
      <c r="B11" s="36"/>
      <c r="C11" s="37" t="s">
        <v>4</v>
      </c>
      <c r="D11" s="36">
        <f>'Homes 1996'!D11+'Dones 1996'!D11</f>
        <v>16</v>
      </c>
      <c r="E11" s="38">
        <f>'Homes 1996'!E11+'Dones 1996'!E11</f>
        <v>14</v>
      </c>
      <c r="F11" s="36">
        <f>'Homes 1996'!F11+'Dones 1996'!F11</f>
        <v>9</v>
      </c>
      <c r="G11" s="37">
        <f>'Homes 1996'!G11+'Dones 1996'!G11</f>
        <v>17</v>
      </c>
      <c r="H11" s="37">
        <f>'Homes 1996'!H11+'Dones 1996'!H11</f>
        <v>14</v>
      </c>
      <c r="I11" s="38">
        <f>'Homes 1996'!I11+'Dones 1996'!I11</f>
        <v>19</v>
      </c>
      <c r="J11" s="36">
        <f>'Homes 1996'!J11+'Dones 1996'!J11</f>
        <v>25</v>
      </c>
      <c r="K11" s="37">
        <f>'Homes 1996'!K11+'Dones 1996'!K11</f>
        <v>10</v>
      </c>
      <c r="L11" s="37">
        <f>'Homes 1996'!L11+'Dones 1996'!L11</f>
        <v>40</v>
      </c>
      <c r="M11" s="37">
        <f>'Homes 1996'!M11+'Dones 1996'!M11</f>
        <v>13</v>
      </c>
      <c r="N11" s="37">
        <f>'Homes 1996'!N11+'Dones 1996'!N11</f>
        <v>15</v>
      </c>
      <c r="O11" s="37">
        <f>'Homes 1996'!O11+'Dones 1996'!O11</f>
        <v>17</v>
      </c>
      <c r="P11" s="38">
        <f>'Homes 1996'!P11+'Dones 1996'!P11</f>
        <v>15</v>
      </c>
      <c r="Q11" s="39">
        <f t="shared" si="0"/>
        <v>224</v>
      </c>
    </row>
    <row r="12" spans="2:17" s="11" customFormat="1" ht="12.75">
      <c r="B12" s="36"/>
      <c r="C12" s="37" t="s">
        <v>5</v>
      </c>
      <c r="D12" s="36">
        <f>'Homes 1996'!D12+'Dones 1996'!D12</f>
        <v>839</v>
      </c>
      <c r="E12" s="38">
        <f>'Homes 1996'!E12+'Dones 1996'!E12</f>
        <v>601</v>
      </c>
      <c r="F12" s="36">
        <f>'Homes 1996'!F12+'Dones 1996'!F12</f>
        <v>593</v>
      </c>
      <c r="G12" s="37">
        <f>'Homes 1996'!G12+'Dones 1996'!G12</f>
        <v>815</v>
      </c>
      <c r="H12" s="37">
        <f>'Homes 1996'!H12+'Dones 1996'!H12</f>
        <v>690</v>
      </c>
      <c r="I12" s="38">
        <f>'Homes 1996'!I12+'Dones 1996'!I12</f>
        <v>448</v>
      </c>
      <c r="J12" s="36">
        <f>'Homes 1996'!J12+'Dones 1996'!J12</f>
        <v>751</v>
      </c>
      <c r="K12" s="37">
        <f>'Homes 1996'!K12+'Dones 1996'!K12</f>
        <v>548</v>
      </c>
      <c r="L12" s="37">
        <f>'Homes 1996'!L12+'Dones 1996'!L12</f>
        <v>364</v>
      </c>
      <c r="M12" s="37">
        <f>'Homes 1996'!M12+'Dones 1996'!M12</f>
        <v>968</v>
      </c>
      <c r="N12" s="37">
        <f>'Homes 1996'!N12+'Dones 1996'!N12</f>
        <v>535</v>
      </c>
      <c r="O12" s="37">
        <f>'Homes 1996'!O12+'Dones 1996'!O12</f>
        <v>718</v>
      </c>
      <c r="P12" s="38">
        <f>'Homes 1996'!P12+'Dones 1996'!P12</f>
        <v>145</v>
      </c>
      <c r="Q12" s="39">
        <f t="shared" si="0"/>
        <v>8015</v>
      </c>
    </row>
    <row r="13" spans="2:17" s="15" customFormat="1" ht="12.75">
      <c r="B13" s="40" t="s">
        <v>0</v>
      </c>
      <c r="C13" s="41"/>
      <c r="D13" s="42">
        <f>'Homes 1996'!D13+'Dones 1996'!D13</f>
        <v>1241</v>
      </c>
      <c r="E13" s="43">
        <f>'Homes 1996'!E13+'Dones 1996'!E13</f>
        <v>740</v>
      </c>
      <c r="F13" s="42">
        <f>'Homes 1996'!F13+'Dones 1996'!F13</f>
        <v>795</v>
      </c>
      <c r="G13" s="45">
        <f>'Homes 1996'!G13+'Dones 1996'!G13</f>
        <v>1091</v>
      </c>
      <c r="H13" s="45">
        <f>'Homes 1996'!H13+'Dones 1996'!H13</f>
        <v>974</v>
      </c>
      <c r="I13" s="43">
        <f>'Homes 1996'!I13+'Dones 1996'!I13</f>
        <v>1079</v>
      </c>
      <c r="J13" s="42">
        <f>'Homes 1996'!J13+'Dones 1996'!J13</f>
        <v>1014</v>
      </c>
      <c r="K13" s="45">
        <f>'Homes 1996'!K13+'Dones 1996'!K13</f>
        <v>846</v>
      </c>
      <c r="L13" s="45">
        <f>'Homes 1996'!L13+'Dones 1996'!L13</f>
        <v>896</v>
      </c>
      <c r="M13" s="45">
        <f>'Homes 1996'!M13+'Dones 1996'!M13</f>
        <v>1333</v>
      </c>
      <c r="N13" s="45">
        <f>'Homes 1996'!N13+'Dones 1996'!N13</f>
        <v>731</v>
      </c>
      <c r="O13" s="45">
        <f>'Homes 1996'!O13+'Dones 1996'!O13</f>
        <v>981</v>
      </c>
      <c r="P13" s="43">
        <f>'Homes 1996'!P13+'Dones 1996'!P13</f>
        <v>616</v>
      </c>
      <c r="Q13" s="46">
        <f t="shared" si="0"/>
        <v>12337</v>
      </c>
    </row>
    <row r="14" spans="2:17" s="11" customFormat="1" ht="12.75">
      <c r="B14" s="32" t="s">
        <v>6</v>
      </c>
      <c r="C14" s="33"/>
      <c r="D14" s="32">
        <f>'Homes 1996'!D14+'Dones 1996'!D14</f>
        <v>171</v>
      </c>
      <c r="E14" s="34">
        <f>'Homes 1996'!E14+'Dones 1996'!E14</f>
        <v>91</v>
      </c>
      <c r="F14" s="32">
        <f>'Homes 1996'!F14+'Dones 1996'!F14</f>
        <v>130</v>
      </c>
      <c r="G14" s="33">
        <f>'Homes 1996'!G14+'Dones 1996'!G14</f>
        <v>162</v>
      </c>
      <c r="H14" s="33">
        <f>'Homes 1996'!H14+'Dones 1996'!H14</f>
        <v>274</v>
      </c>
      <c r="I14" s="34">
        <f>'Homes 1996'!I14+'Dones 1996'!I14</f>
        <v>283</v>
      </c>
      <c r="J14" s="32">
        <f>'Homes 1996'!J14+'Dones 1996'!J14</f>
        <v>185</v>
      </c>
      <c r="K14" s="33">
        <f>'Homes 1996'!K14+'Dones 1996'!K14</f>
        <v>233</v>
      </c>
      <c r="L14" s="33">
        <f>'Homes 1996'!L14+'Dones 1996'!L14</f>
        <v>195</v>
      </c>
      <c r="M14" s="33">
        <f>'Homes 1996'!M14+'Dones 1996'!M14</f>
        <v>396</v>
      </c>
      <c r="N14" s="33">
        <f>'Homes 1996'!N14+'Dones 1996'!N14</f>
        <v>145</v>
      </c>
      <c r="O14" s="33">
        <f>'Homes 1996'!O14+'Dones 1996'!O14</f>
        <v>145</v>
      </c>
      <c r="P14" s="34">
        <f>'Homes 1996'!P14+'Dones 1996'!P14</f>
        <v>135</v>
      </c>
      <c r="Q14" s="39">
        <f t="shared" si="0"/>
        <v>2545</v>
      </c>
    </row>
    <row r="15" spans="2:17" s="11" customFormat="1" ht="12.75">
      <c r="B15" s="36" t="s">
        <v>7</v>
      </c>
      <c r="C15" s="37"/>
      <c r="D15" s="36">
        <f>'Homes 1996'!D15+'Dones 1996'!D15</f>
        <v>29</v>
      </c>
      <c r="E15" s="38">
        <f>'Homes 1996'!E15+'Dones 1996'!E15</f>
        <v>13</v>
      </c>
      <c r="F15" s="36">
        <f>'Homes 1996'!F15+'Dones 1996'!F15</f>
        <v>12</v>
      </c>
      <c r="G15" s="37">
        <f>'Homes 1996'!G15+'Dones 1996'!G15</f>
        <v>24</v>
      </c>
      <c r="H15" s="37">
        <f>'Homes 1996'!H15+'Dones 1996'!H15</f>
        <v>20</v>
      </c>
      <c r="I15" s="38">
        <f>'Homes 1996'!I15+'Dones 1996'!I15</f>
        <v>35</v>
      </c>
      <c r="J15" s="36">
        <f>'Homes 1996'!J15+'Dones 1996'!J15</f>
        <v>42</v>
      </c>
      <c r="K15" s="37">
        <f>'Homes 1996'!K15+'Dones 1996'!K15</f>
        <v>34</v>
      </c>
      <c r="L15" s="37">
        <f>'Homes 1996'!L15+'Dones 1996'!L15</f>
        <v>82</v>
      </c>
      <c r="M15" s="37">
        <f>'Homes 1996'!M15+'Dones 1996'!M15</f>
        <v>43</v>
      </c>
      <c r="N15" s="37">
        <f>'Homes 1996'!N15+'Dones 1996'!N15</f>
        <v>27</v>
      </c>
      <c r="O15" s="37">
        <f>'Homes 1996'!O15+'Dones 1996'!O15</f>
        <v>38</v>
      </c>
      <c r="P15" s="38">
        <f>'Homes 1996'!P15+'Dones 1996'!P15</f>
        <v>37</v>
      </c>
      <c r="Q15" s="39">
        <f t="shared" si="0"/>
        <v>436</v>
      </c>
    </row>
    <row r="16" spans="2:17" s="11" customFormat="1" ht="12.75">
      <c r="B16" s="36" t="s">
        <v>8</v>
      </c>
      <c r="C16" s="37"/>
      <c r="D16" s="36">
        <f>'Homes 1996'!D16+'Dones 1996'!D16</f>
        <v>10</v>
      </c>
      <c r="E16" s="38">
        <f>'Homes 1996'!E16+'Dones 1996'!E16</f>
        <v>6</v>
      </c>
      <c r="F16" s="36">
        <f>'Homes 1996'!F16+'Dones 1996'!F16</f>
        <v>5</v>
      </c>
      <c r="G16" s="37">
        <f>'Homes 1996'!G16+'Dones 1996'!G16</f>
        <v>7</v>
      </c>
      <c r="H16" s="37">
        <f>'Homes 1996'!H16+'Dones 1996'!H16</f>
        <v>4</v>
      </c>
      <c r="I16" s="38">
        <f>'Homes 1996'!I16+'Dones 1996'!I16</f>
        <v>18</v>
      </c>
      <c r="J16" s="36">
        <f>'Homes 1996'!J16+'Dones 1996'!J16</f>
        <v>10</v>
      </c>
      <c r="K16" s="37">
        <f>'Homes 1996'!K16+'Dones 1996'!K16</f>
        <v>11</v>
      </c>
      <c r="L16" s="37">
        <f>'Homes 1996'!L16+'Dones 1996'!L16</f>
        <v>5</v>
      </c>
      <c r="M16" s="37">
        <f>'Homes 1996'!M16+'Dones 1996'!M16</f>
        <v>20</v>
      </c>
      <c r="N16" s="37">
        <f>'Homes 1996'!N16+'Dones 1996'!N16</f>
        <v>15</v>
      </c>
      <c r="O16" s="37">
        <f>'Homes 1996'!O16+'Dones 1996'!O16</f>
        <v>13</v>
      </c>
      <c r="P16" s="38">
        <f>'Homes 1996'!P16+'Dones 1996'!P16</f>
        <v>10</v>
      </c>
      <c r="Q16" s="39">
        <f t="shared" si="0"/>
        <v>134</v>
      </c>
    </row>
    <row r="17" spans="2:17" s="11" customFormat="1" ht="12.75">
      <c r="B17" s="36" t="s">
        <v>9</v>
      </c>
      <c r="C17" s="37"/>
      <c r="D17" s="36">
        <f>'Homes 1996'!D17+'Dones 1996'!D17</f>
        <v>1</v>
      </c>
      <c r="E17" s="38">
        <f>'Homes 1996'!E17+'Dones 1996'!E17</f>
        <v>0</v>
      </c>
      <c r="F17" s="36">
        <f>'Homes 1996'!F17+'Dones 1996'!F17</f>
        <v>3</v>
      </c>
      <c r="G17" s="37">
        <f>'Homes 1996'!G17+'Dones 1996'!G17</f>
        <v>1</v>
      </c>
      <c r="H17" s="37">
        <f>'Homes 1996'!H17+'Dones 1996'!H17</f>
        <v>1</v>
      </c>
      <c r="I17" s="38">
        <f>'Homes 1996'!I17+'Dones 1996'!I17</f>
        <v>5</v>
      </c>
      <c r="J17" s="36">
        <f>'Homes 1996'!J17+'Dones 1996'!J17</f>
        <v>0</v>
      </c>
      <c r="K17" s="37">
        <f>'Homes 1996'!K17+'Dones 1996'!K17</f>
        <v>1</v>
      </c>
      <c r="L17" s="37">
        <f>'Homes 1996'!L17+'Dones 1996'!L17</f>
        <v>2</v>
      </c>
      <c r="M17" s="37">
        <f>'Homes 1996'!M17+'Dones 1996'!M17</f>
        <v>1</v>
      </c>
      <c r="N17" s="37">
        <f>'Homes 1996'!N17+'Dones 1996'!N17</f>
        <v>2</v>
      </c>
      <c r="O17" s="37">
        <f>'Homes 1996'!O17+'Dones 1996'!O17</f>
        <v>6</v>
      </c>
      <c r="P17" s="38">
        <f>'Homes 1996'!P17+'Dones 1996'!P17</f>
        <v>2</v>
      </c>
      <c r="Q17" s="39">
        <f t="shared" si="0"/>
        <v>25</v>
      </c>
    </row>
    <row r="18" spans="2:17" s="11" customFormat="1" ht="12.75">
      <c r="B18" s="36" t="s">
        <v>10</v>
      </c>
      <c r="C18" s="37"/>
      <c r="D18" s="36">
        <f>'Homes 1996'!D18+'Dones 1996'!D18</f>
        <v>2</v>
      </c>
      <c r="E18" s="38">
        <f>'Homes 1996'!E18+'Dones 1996'!E18</f>
        <v>0</v>
      </c>
      <c r="F18" s="36">
        <f>'Homes 1996'!F18+'Dones 1996'!F18</f>
        <v>0</v>
      </c>
      <c r="G18" s="37">
        <f>'Homes 1996'!G18+'Dones 1996'!G18</f>
        <v>0</v>
      </c>
      <c r="H18" s="37">
        <f>'Homes 1996'!H18+'Dones 1996'!H18</f>
        <v>3</v>
      </c>
      <c r="I18" s="38">
        <f>'Homes 1996'!I18+'Dones 1996'!I18</f>
        <v>2</v>
      </c>
      <c r="J18" s="36">
        <f>'Homes 1996'!J18+'Dones 1996'!J18</f>
        <v>0</v>
      </c>
      <c r="K18" s="37">
        <f>'Homes 1996'!K18+'Dones 1996'!K18</f>
        <v>2</v>
      </c>
      <c r="L18" s="37">
        <f>'Homes 1996'!L18+'Dones 1996'!L18</f>
        <v>7</v>
      </c>
      <c r="M18" s="37">
        <f>'Homes 1996'!M18+'Dones 1996'!M18</f>
        <v>0</v>
      </c>
      <c r="N18" s="37">
        <f>'Homes 1996'!N18+'Dones 1996'!N18</f>
        <v>5</v>
      </c>
      <c r="O18" s="37">
        <f>'Homes 1996'!O18+'Dones 1996'!O18</f>
        <v>3</v>
      </c>
      <c r="P18" s="38">
        <f>'Homes 1996'!P18+'Dones 1996'!P18</f>
        <v>1</v>
      </c>
      <c r="Q18" s="39">
        <f t="shared" si="0"/>
        <v>25</v>
      </c>
    </row>
    <row r="19" spans="2:17" s="11" customFormat="1" ht="12.75" customHeight="1">
      <c r="B19" s="36" t="s">
        <v>11</v>
      </c>
      <c r="C19" s="37"/>
      <c r="D19" s="36">
        <f>'Homes 1996'!D19+'Dones 1996'!D19</f>
        <v>6</v>
      </c>
      <c r="E19" s="38">
        <f>'Homes 1996'!E19+'Dones 1996'!E19</f>
        <v>1</v>
      </c>
      <c r="F19" s="36">
        <f>'Homes 1996'!F19+'Dones 1996'!F19</f>
        <v>1</v>
      </c>
      <c r="G19" s="37">
        <f>'Homes 1996'!G19+'Dones 1996'!G19</f>
        <v>1</v>
      </c>
      <c r="H19" s="37">
        <f>'Homes 1996'!H19+'Dones 1996'!H19</f>
        <v>5</v>
      </c>
      <c r="I19" s="38">
        <f>'Homes 1996'!I19+'Dones 1996'!I19</f>
        <v>4</v>
      </c>
      <c r="J19" s="36">
        <f>'Homes 1996'!J19+'Dones 1996'!J19</f>
        <v>19</v>
      </c>
      <c r="K19" s="37">
        <f>'Homes 1996'!K19+'Dones 1996'!K19</f>
        <v>3</v>
      </c>
      <c r="L19" s="37">
        <f>'Homes 1996'!L19+'Dones 1996'!L19</f>
        <v>8</v>
      </c>
      <c r="M19" s="37">
        <f>'Homes 1996'!M19+'Dones 1996'!M19</f>
        <v>0</v>
      </c>
      <c r="N19" s="37">
        <f>'Homes 1996'!N19+'Dones 1996'!N19</f>
        <v>6</v>
      </c>
      <c r="O19" s="37">
        <f>'Homes 1996'!O19+'Dones 1996'!O19</f>
        <v>0</v>
      </c>
      <c r="P19" s="38">
        <f>'Homes 1996'!P19+'Dones 1996'!P19</f>
        <v>3</v>
      </c>
      <c r="Q19" s="39">
        <f t="shared" si="0"/>
        <v>57</v>
      </c>
    </row>
    <row r="20" spans="2:17" s="11" customFormat="1" ht="12.75" customHeight="1">
      <c r="B20" s="36" t="s">
        <v>12</v>
      </c>
      <c r="C20" s="37"/>
      <c r="D20" s="36">
        <f>'Homes 1996'!D20+'Dones 1996'!D20</f>
        <v>15</v>
      </c>
      <c r="E20" s="38">
        <f>'Homes 1996'!E20+'Dones 1996'!E20</f>
        <v>13</v>
      </c>
      <c r="F20" s="36">
        <f>'Homes 1996'!F20+'Dones 1996'!F20</f>
        <v>13</v>
      </c>
      <c r="G20" s="37">
        <f>'Homes 1996'!G20+'Dones 1996'!G20</f>
        <v>19</v>
      </c>
      <c r="H20" s="37">
        <f>'Homes 1996'!H20+'Dones 1996'!H20</f>
        <v>33</v>
      </c>
      <c r="I20" s="38">
        <f>'Homes 1996'!I20+'Dones 1996'!I20</f>
        <v>47</v>
      </c>
      <c r="J20" s="36">
        <f>'Homes 1996'!J20+'Dones 1996'!J20</f>
        <v>42</v>
      </c>
      <c r="K20" s="37">
        <f>'Homes 1996'!K20+'Dones 1996'!K20</f>
        <v>21</v>
      </c>
      <c r="L20" s="37">
        <f>'Homes 1996'!L20+'Dones 1996'!L20</f>
        <v>36</v>
      </c>
      <c r="M20" s="37">
        <f>'Homes 1996'!M20+'Dones 1996'!M20</f>
        <v>61</v>
      </c>
      <c r="N20" s="37">
        <f>'Homes 1996'!N20+'Dones 1996'!N20</f>
        <v>23</v>
      </c>
      <c r="O20" s="37">
        <f>'Homes 1996'!O20+'Dones 1996'!O20</f>
        <v>17</v>
      </c>
      <c r="P20" s="38">
        <f>'Homes 1996'!P20+'Dones 1996'!P20</f>
        <v>26</v>
      </c>
      <c r="Q20" s="39">
        <f t="shared" si="0"/>
        <v>366</v>
      </c>
    </row>
    <row r="21" spans="2:17" s="11" customFormat="1" ht="12.75">
      <c r="B21" s="36" t="s">
        <v>13</v>
      </c>
      <c r="C21" s="37"/>
      <c r="D21" s="36">
        <f>'Homes 1996'!D21+'Dones 1996'!D21</f>
        <v>49</v>
      </c>
      <c r="E21" s="38">
        <f>'Homes 1996'!E21+'Dones 1996'!E21</f>
        <v>19</v>
      </c>
      <c r="F21" s="36">
        <f>'Homes 1996'!F21+'Dones 1996'!F21</f>
        <v>15</v>
      </c>
      <c r="G21" s="37">
        <f>'Homes 1996'!G21+'Dones 1996'!G21</f>
        <v>22</v>
      </c>
      <c r="H21" s="37">
        <f>'Homes 1996'!H21+'Dones 1996'!H21</f>
        <v>31</v>
      </c>
      <c r="I21" s="38">
        <f>'Homes 1996'!I21+'Dones 1996'!I21</f>
        <v>41</v>
      </c>
      <c r="J21" s="36">
        <f>'Homes 1996'!J21+'Dones 1996'!J21</f>
        <v>30</v>
      </c>
      <c r="K21" s="37">
        <f>'Homes 1996'!K21+'Dones 1996'!K21</f>
        <v>40</v>
      </c>
      <c r="L21" s="37">
        <f>'Homes 1996'!L21+'Dones 1996'!L21</f>
        <v>69</v>
      </c>
      <c r="M21" s="37">
        <f>'Homes 1996'!M21+'Dones 1996'!M21</f>
        <v>52</v>
      </c>
      <c r="N21" s="37">
        <f>'Homes 1996'!N21+'Dones 1996'!N21</f>
        <v>37</v>
      </c>
      <c r="O21" s="37">
        <f>'Homes 1996'!O21+'Dones 1996'!O21</f>
        <v>34</v>
      </c>
      <c r="P21" s="38">
        <f>'Homes 1996'!P21+'Dones 1996'!P21</f>
        <v>54</v>
      </c>
      <c r="Q21" s="39">
        <f t="shared" si="0"/>
        <v>493</v>
      </c>
    </row>
    <row r="22" spans="2:17" s="11" customFormat="1" ht="12.75">
      <c r="B22" s="36" t="s">
        <v>14</v>
      </c>
      <c r="C22" s="37"/>
      <c r="D22" s="36">
        <f>'Homes 1996'!D22+'Dones 1996'!D22</f>
        <v>27</v>
      </c>
      <c r="E22" s="38">
        <f>'Homes 1996'!E22+'Dones 1996'!E22</f>
        <v>12</v>
      </c>
      <c r="F22" s="36">
        <f>'Homes 1996'!F22+'Dones 1996'!F22</f>
        <v>11</v>
      </c>
      <c r="G22" s="37">
        <f>'Homes 1996'!G22+'Dones 1996'!G22</f>
        <v>18</v>
      </c>
      <c r="H22" s="37">
        <f>'Homes 1996'!H22+'Dones 1996'!H22</f>
        <v>24</v>
      </c>
      <c r="I22" s="38">
        <f>'Homes 1996'!I22+'Dones 1996'!I22</f>
        <v>16</v>
      </c>
      <c r="J22" s="36">
        <f>'Homes 1996'!J22+'Dones 1996'!J22</f>
        <v>15</v>
      </c>
      <c r="K22" s="37">
        <f>'Homes 1996'!K22+'Dones 1996'!K22</f>
        <v>22</v>
      </c>
      <c r="L22" s="37">
        <f>'Homes 1996'!L22+'Dones 1996'!L22</f>
        <v>35</v>
      </c>
      <c r="M22" s="37">
        <f>'Homes 1996'!M22+'Dones 1996'!M22</f>
        <v>16</v>
      </c>
      <c r="N22" s="37">
        <f>'Homes 1996'!N22+'Dones 1996'!N22</f>
        <v>9</v>
      </c>
      <c r="O22" s="37">
        <f>'Homes 1996'!O22+'Dones 1996'!O22</f>
        <v>8</v>
      </c>
      <c r="P22" s="38">
        <f>'Homes 1996'!P22+'Dones 1996'!P22</f>
        <v>16</v>
      </c>
      <c r="Q22" s="39">
        <f t="shared" si="0"/>
        <v>229</v>
      </c>
    </row>
    <row r="23" spans="2:17" s="11" customFormat="1" ht="12.75">
      <c r="B23" s="36" t="s">
        <v>15</v>
      </c>
      <c r="C23" s="37"/>
      <c r="D23" s="36">
        <f>'Homes 1996'!D23+'Dones 1996'!D23</f>
        <v>76</v>
      </c>
      <c r="E23" s="38">
        <f>'Homes 1996'!E23+'Dones 1996'!E23</f>
        <v>58</v>
      </c>
      <c r="F23" s="36">
        <f>'Homes 1996'!F23+'Dones 1996'!F23</f>
        <v>38</v>
      </c>
      <c r="G23" s="37">
        <f>'Homes 1996'!G23+'Dones 1996'!G23</f>
        <v>142</v>
      </c>
      <c r="H23" s="37">
        <f>'Homes 1996'!H23+'Dones 1996'!H23</f>
        <v>108</v>
      </c>
      <c r="I23" s="38">
        <f>'Homes 1996'!I23+'Dones 1996'!I23</f>
        <v>43</v>
      </c>
      <c r="J23" s="36">
        <f>'Homes 1996'!J23+'Dones 1996'!J23</f>
        <v>63</v>
      </c>
      <c r="K23" s="37">
        <f>'Homes 1996'!K23+'Dones 1996'!K23</f>
        <v>54</v>
      </c>
      <c r="L23" s="37">
        <f>'Homes 1996'!L23+'Dones 1996'!L23</f>
        <v>82</v>
      </c>
      <c r="M23" s="37">
        <f>'Homes 1996'!M23+'Dones 1996'!M23</f>
        <v>160</v>
      </c>
      <c r="N23" s="37">
        <f>'Homes 1996'!N23+'Dones 1996'!N23</f>
        <v>48</v>
      </c>
      <c r="O23" s="37">
        <f>'Homes 1996'!O23+'Dones 1996'!O23</f>
        <v>74</v>
      </c>
      <c r="P23" s="38">
        <f>'Homes 1996'!P23+'Dones 1996'!P23</f>
        <v>38</v>
      </c>
      <c r="Q23" s="39">
        <f t="shared" si="0"/>
        <v>984</v>
      </c>
    </row>
    <row r="24" spans="2:17" s="11" customFormat="1" ht="12.75">
      <c r="B24" s="36" t="s">
        <v>16</v>
      </c>
      <c r="C24" s="37"/>
      <c r="D24" s="36">
        <f>'Homes 1996'!D24+'Dones 1996'!D24</f>
        <v>10</v>
      </c>
      <c r="E24" s="38">
        <f>'Homes 1996'!E24+'Dones 1996'!E24</f>
        <v>2</v>
      </c>
      <c r="F24" s="36">
        <f>'Homes 1996'!F24+'Dones 1996'!F24</f>
        <v>7</v>
      </c>
      <c r="G24" s="37">
        <f>'Homes 1996'!G24+'Dones 1996'!G24</f>
        <v>12</v>
      </c>
      <c r="H24" s="37">
        <f>'Homes 1996'!H24+'Dones 1996'!H24</f>
        <v>18</v>
      </c>
      <c r="I24" s="38">
        <f>'Homes 1996'!I24+'Dones 1996'!I24</f>
        <v>22</v>
      </c>
      <c r="J24" s="36">
        <f>'Homes 1996'!J24+'Dones 1996'!J24</f>
        <v>6</v>
      </c>
      <c r="K24" s="37">
        <f>'Homes 1996'!K24+'Dones 1996'!K24</f>
        <v>18</v>
      </c>
      <c r="L24" s="37">
        <f>'Homes 1996'!L24+'Dones 1996'!L24</f>
        <v>24</v>
      </c>
      <c r="M24" s="37">
        <f>'Homes 1996'!M24+'Dones 1996'!M24</f>
        <v>22</v>
      </c>
      <c r="N24" s="37">
        <f>'Homes 1996'!N24+'Dones 1996'!N24</f>
        <v>17</v>
      </c>
      <c r="O24" s="37">
        <f>'Homes 1996'!O24+'Dones 1996'!O24</f>
        <v>12</v>
      </c>
      <c r="P24" s="38">
        <f>'Homes 1996'!P24+'Dones 1996'!P24</f>
        <v>12</v>
      </c>
      <c r="Q24" s="39">
        <f t="shared" si="0"/>
        <v>182</v>
      </c>
    </row>
    <row r="25" spans="2:17" s="11" customFormat="1" ht="12.75">
      <c r="B25" s="36" t="s">
        <v>17</v>
      </c>
      <c r="C25" s="37"/>
      <c r="D25" s="36">
        <f>'Homes 1996'!D25+'Dones 1996'!D25</f>
        <v>11</v>
      </c>
      <c r="E25" s="38">
        <f>'Homes 1996'!E25+'Dones 1996'!E25</f>
        <v>3</v>
      </c>
      <c r="F25" s="36">
        <f>'Homes 1996'!F25+'Dones 1996'!F25</f>
        <v>8</v>
      </c>
      <c r="G25" s="37">
        <f>'Homes 1996'!G25+'Dones 1996'!G25</f>
        <v>6</v>
      </c>
      <c r="H25" s="37">
        <f>'Homes 1996'!H25+'Dones 1996'!H25</f>
        <v>6</v>
      </c>
      <c r="I25" s="38">
        <f>'Homes 1996'!I25+'Dones 1996'!I25</f>
        <v>13</v>
      </c>
      <c r="J25" s="36">
        <f>'Homes 1996'!J25+'Dones 1996'!J25</f>
        <v>11</v>
      </c>
      <c r="K25" s="37">
        <f>'Homes 1996'!K25+'Dones 1996'!K25</f>
        <v>12</v>
      </c>
      <c r="L25" s="37">
        <f>'Homes 1996'!L25+'Dones 1996'!L25</f>
        <v>29</v>
      </c>
      <c r="M25" s="37">
        <f>'Homes 1996'!M25+'Dones 1996'!M25</f>
        <v>11</v>
      </c>
      <c r="N25" s="37">
        <f>'Homes 1996'!N25+'Dones 1996'!N25</f>
        <v>8</v>
      </c>
      <c r="O25" s="37">
        <f>'Homes 1996'!O25+'Dones 1996'!O25</f>
        <v>9</v>
      </c>
      <c r="P25" s="38">
        <f>'Homes 1996'!P25+'Dones 1996'!P25</f>
        <v>19</v>
      </c>
      <c r="Q25" s="39">
        <f t="shared" si="0"/>
        <v>146</v>
      </c>
    </row>
    <row r="26" spans="2:17" s="11" customFormat="1" ht="12.75">
      <c r="B26" s="36" t="s">
        <v>18</v>
      </c>
      <c r="C26" s="37"/>
      <c r="D26" s="36">
        <f>'Homes 1996'!D26+'Dones 1996'!D26</f>
        <v>12</v>
      </c>
      <c r="E26" s="38">
        <f>'Homes 1996'!E26+'Dones 1996'!E26</f>
        <v>8</v>
      </c>
      <c r="F26" s="36">
        <f>'Homes 1996'!F26+'Dones 1996'!F26</f>
        <v>7</v>
      </c>
      <c r="G26" s="37">
        <f>'Homes 1996'!G26+'Dones 1996'!G26</f>
        <v>14</v>
      </c>
      <c r="H26" s="37">
        <f>'Homes 1996'!H26+'Dones 1996'!H26</f>
        <v>27</v>
      </c>
      <c r="I26" s="38">
        <f>'Homes 1996'!I26+'Dones 1996'!I26</f>
        <v>21</v>
      </c>
      <c r="J26" s="36">
        <f>'Homes 1996'!J26+'Dones 1996'!J26</f>
        <v>7</v>
      </c>
      <c r="K26" s="37">
        <f>'Homes 1996'!K26+'Dones 1996'!K26</f>
        <v>19</v>
      </c>
      <c r="L26" s="37">
        <f>'Homes 1996'!L26+'Dones 1996'!L26</f>
        <v>20</v>
      </c>
      <c r="M26" s="37">
        <f>'Homes 1996'!M26+'Dones 1996'!M26</f>
        <v>28</v>
      </c>
      <c r="N26" s="37">
        <f>'Homes 1996'!N26+'Dones 1996'!N26</f>
        <v>12</v>
      </c>
      <c r="O26" s="37">
        <f>'Homes 1996'!O26+'Dones 1996'!O26</f>
        <v>8</v>
      </c>
      <c r="P26" s="38">
        <f>'Homes 1996'!P26+'Dones 1996'!P26</f>
        <v>10</v>
      </c>
      <c r="Q26" s="39">
        <f t="shared" si="0"/>
        <v>193</v>
      </c>
    </row>
    <row r="27" spans="2:17" s="11" customFormat="1" ht="12.75">
      <c r="B27" s="36" t="s">
        <v>19</v>
      </c>
      <c r="C27" s="37"/>
      <c r="D27" s="36">
        <f>'Homes 1996'!D27+'Dones 1996'!D27</f>
        <v>3</v>
      </c>
      <c r="E27" s="38">
        <f>'Homes 1996'!E27+'Dones 1996'!E27</f>
        <v>2</v>
      </c>
      <c r="F27" s="36">
        <f>'Homes 1996'!F27+'Dones 1996'!F27</f>
        <v>2</v>
      </c>
      <c r="G27" s="37">
        <f>'Homes 1996'!G27+'Dones 1996'!G27</f>
        <v>3</v>
      </c>
      <c r="H27" s="37">
        <f>'Homes 1996'!H27+'Dones 1996'!H27</f>
        <v>0</v>
      </c>
      <c r="I27" s="38">
        <f>'Homes 1996'!I27+'Dones 1996'!I27</f>
        <v>0</v>
      </c>
      <c r="J27" s="36">
        <f>'Homes 1996'!J27+'Dones 1996'!J27</f>
        <v>5</v>
      </c>
      <c r="K27" s="37">
        <f>'Homes 1996'!K27+'Dones 1996'!K27</f>
        <v>0</v>
      </c>
      <c r="L27" s="37">
        <f>'Homes 1996'!L27+'Dones 1996'!L27</f>
        <v>12</v>
      </c>
      <c r="M27" s="37">
        <f>'Homes 1996'!M27+'Dones 1996'!M27</f>
        <v>2</v>
      </c>
      <c r="N27" s="37">
        <f>'Homes 1996'!N27+'Dones 1996'!N27</f>
        <v>0</v>
      </c>
      <c r="O27" s="37">
        <f>'Homes 1996'!O27+'Dones 1996'!O27</f>
        <v>3</v>
      </c>
      <c r="P27" s="38">
        <f>'Homes 1996'!P27+'Dones 1996'!P27</f>
        <v>9</v>
      </c>
      <c r="Q27" s="39">
        <f t="shared" si="0"/>
        <v>41</v>
      </c>
    </row>
    <row r="28" spans="2:17" s="11" customFormat="1" ht="12.75">
      <c r="B28" s="36" t="s">
        <v>20</v>
      </c>
      <c r="C28" s="37"/>
      <c r="D28" s="36">
        <f>'Homes 1996'!D28+'Dones 1996'!D28</f>
        <v>5</v>
      </c>
      <c r="E28" s="38">
        <f>'Homes 1996'!E28+'Dones 1996'!E28</f>
        <v>3</v>
      </c>
      <c r="F28" s="36">
        <f>'Homes 1996'!F28+'Dones 1996'!F28</f>
        <v>0</v>
      </c>
      <c r="G28" s="37">
        <f>'Homes 1996'!G28+'Dones 1996'!G28</f>
        <v>3</v>
      </c>
      <c r="H28" s="37">
        <f>'Homes 1996'!H28+'Dones 1996'!H28</f>
        <v>5</v>
      </c>
      <c r="I28" s="38">
        <f>'Homes 1996'!I28+'Dones 1996'!I28</f>
        <v>18</v>
      </c>
      <c r="J28" s="36">
        <f>'Homes 1996'!J28+'Dones 1996'!J28</f>
        <v>6</v>
      </c>
      <c r="K28" s="37">
        <f>'Homes 1996'!K28+'Dones 1996'!K28</f>
        <v>7</v>
      </c>
      <c r="L28" s="37">
        <f>'Homes 1996'!L28+'Dones 1996'!L28</f>
        <v>9</v>
      </c>
      <c r="M28" s="37">
        <f>'Homes 1996'!M28+'Dones 1996'!M28</f>
        <v>11</v>
      </c>
      <c r="N28" s="37">
        <f>'Homes 1996'!N28+'Dones 1996'!N28</f>
        <v>4</v>
      </c>
      <c r="O28" s="37">
        <f>'Homes 1996'!O28+'Dones 1996'!O28</f>
        <v>3</v>
      </c>
      <c r="P28" s="38">
        <f>'Homes 1996'!P28+'Dones 1996'!P28</f>
        <v>4</v>
      </c>
      <c r="Q28" s="39">
        <f t="shared" si="0"/>
        <v>78</v>
      </c>
    </row>
    <row r="29" spans="2:17" s="11" customFormat="1" ht="12.75">
      <c r="B29" s="36" t="s">
        <v>21</v>
      </c>
      <c r="C29" s="37"/>
      <c r="D29" s="36">
        <f>'Homes 1996'!D29+'Dones 1996'!D29</f>
        <v>0</v>
      </c>
      <c r="E29" s="38">
        <f>'Homes 1996'!E29+'Dones 1996'!E29</f>
        <v>0</v>
      </c>
      <c r="F29" s="36">
        <f>'Homes 1996'!F29+'Dones 1996'!F29</f>
        <v>2</v>
      </c>
      <c r="G29" s="37">
        <f>'Homes 1996'!G29+'Dones 1996'!G29</f>
        <v>1</v>
      </c>
      <c r="H29" s="37">
        <f>'Homes 1996'!H29+'Dones 1996'!H29</f>
        <v>0</v>
      </c>
      <c r="I29" s="38">
        <f>'Homes 1996'!I29+'Dones 1996'!I29</f>
        <v>2</v>
      </c>
      <c r="J29" s="36">
        <f>'Homes 1996'!J29+'Dones 1996'!J29</f>
        <v>2</v>
      </c>
      <c r="K29" s="37">
        <f>'Homes 1996'!K29+'Dones 1996'!K29</f>
        <v>0</v>
      </c>
      <c r="L29" s="37">
        <f>'Homes 1996'!L29+'Dones 1996'!L29</f>
        <v>1</v>
      </c>
      <c r="M29" s="37">
        <f>'Homes 1996'!M29+'Dones 1996'!M29</f>
        <v>0</v>
      </c>
      <c r="N29" s="37">
        <f>'Homes 1996'!N29+'Dones 1996'!N29</f>
        <v>0</v>
      </c>
      <c r="O29" s="37">
        <f>'Homes 1996'!O29+'Dones 1996'!O29</f>
        <v>4</v>
      </c>
      <c r="P29" s="38">
        <f>'Homes 1996'!P29+'Dones 1996'!P29</f>
        <v>0</v>
      </c>
      <c r="Q29" s="39">
        <f t="shared" si="0"/>
        <v>12</v>
      </c>
    </row>
    <row r="30" spans="2:17" s="11" customFormat="1" ht="12.75">
      <c r="B30" s="36" t="s">
        <v>22</v>
      </c>
      <c r="C30" s="37"/>
      <c r="D30" s="36">
        <f>'Homes 1996'!D30+'Dones 1996'!D30</f>
        <v>4</v>
      </c>
      <c r="E30" s="38">
        <f>'Homes 1996'!E30+'Dones 1996'!E30</f>
        <v>0</v>
      </c>
      <c r="F30" s="36">
        <f>'Homes 1996'!F30+'Dones 1996'!F30</f>
        <v>0</v>
      </c>
      <c r="G30" s="37">
        <f>'Homes 1996'!G30+'Dones 1996'!G30</f>
        <v>6</v>
      </c>
      <c r="H30" s="37">
        <f>'Homes 1996'!H30+'Dones 1996'!H30</f>
        <v>3</v>
      </c>
      <c r="I30" s="38">
        <f>'Homes 1996'!I30+'Dones 1996'!I30</f>
        <v>3</v>
      </c>
      <c r="J30" s="36">
        <f>'Homes 1996'!J30+'Dones 1996'!J30</f>
        <v>0</v>
      </c>
      <c r="K30" s="37">
        <f>'Homes 1996'!K30+'Dones 1996'!K30</f>
        <v>5</v>
      </c>
      <c r="L30" s="37">
        <f>'Homes 1996'!L30+'Dones 1996'!L30</f>
        <v>8</v>
      </c>
      <c r="M30" s="37">
        <f>'Homes 1996'!M30+'Dones 1996'!M30</f>
        <v>2</v>
      </c>
      <c r="N30" s="37">
        <f>'Homes 1996'!N30+'Dones 1996'!N30</f>
        <v>0</v>
      </c>
      <c r="O30" s="37">
        <f>'Homes 1996'!O30+'Dones 1996'!O30</f>
        <v>3</v>
      </c>
      <c r="P30" s="38">
        <f>'Homes 1996'!P30+'Dones 1996'!P30</f>
        <v>4</v>
      </c>
      <c r="Q30" s="39">
        <f t="shared" si="0"/>
        <v>38</v>
      </c>
    </row>
    <row r="31" spans="2:17" s="15" customFormat="1" ht="12.75">
      <c r="B31" s="47" t="s">
        <v>26</v>
      </c>
      <c r="C31" s="48"/>
      <c r="D31" s="42">
        <f>'Homes 1996'!D31+'Dones 1996'!D31</f>
        <v>431</v>
      </c>
      <c r="E31" s="43">
        <f>'Homes 1996'!E31+'Dones 1996'!E31</f>
        <v>231</v>
      </c>
      <c r="F31" s="42">
        <f>'Homes 1996'!F31+'Dones 1996'!F31</f>
        <v>254</v>
      </c>
      <c r="G31" s="45">
        <f>'Homes 1996'!G31+'Dones 1996'!G31</f>
        <v>441</v>
      </c>
      <c r="H31" s="45">
        <f>'Homes 1996'!H31+'Dones 1996'!H31</f>
        <v>562</v>
      </c>
      <c r="I31" s="43">
        <f>'Homes 1996'!I31+'Dones 1996'!I31</f>
        <v>573</v>
      </c>
      <c r="J31" s="42">
        <f>'Homes 1996'!J31+'Dones 1996'!J31</f>
        <v>443</v>
      </c>
      <c r="K31" s="45">
        <f>'Homes 1996'!K31+'Dones 1996'!K31</f>
        <v>482</v>
      </c>
      <c r="L31" s="45">
        <f>'Homes 1996'!L31+'Dones 1996'!L31</f>
        <v>624</v>
      </c>
      <c r="M31" s="45">
        <f>'Homes 1996'!M31+'Dones 1996'!M31</f>
        <v>825</v>
      </c>
      <c r="N31" s="45">
        <f>'Homes 1996'!N31+'Dones 1996'!N31</f>
        <v>358</v>
      </c>
      <c r="O31" s="45">
        <f>'Homes 1996'!O31+'Dones 1996'!O31</f>
        <v>380</v>
      </c>
      <c r="P31" s="43">
        <f>'Homes 1996'!P31+'Dones 1996'!P31</f>
        <v>380</v>
      </c>
      <c r="Q31" s="39">
        <f t="shared" si="0"/>
        <v>5984</v>
      </c>
    </row>
    <row r="32" spans="2:17" s="15" customFormat="1" ht="12.75">
      <c r="B32" s="47" t="s">
        <v>1</v>
      </c>
      <c r="C32" s="48"/>
      <c r="D32" s="49">
        <f>'Homes 1996'!D32+'Dones 1996'!D32</f>
        <v>59</v>
      </c>
      <c r="E32" s="50">
        <f>'Homes 1996'!E32+'Dones 1996'!E32</f>
        <v>23</v>
      </c>
      <c r="F32" s="49">
        <f>'Homes 1996'!F32+'Dones 1996'!F32</f>
        <v>43</v>
      </c>
      <c r="G32" s="51">
        <f>'Homes 1996'!G32+'Dones 1996'!G32</f>
        <v>59</v>
      </c>
      <c r="H32" s="51">
        <f>'Homes 1996'!H32+'Dones 1996'!H32</f>
        <v>33</v>
      </c>
      <c r="I32" s="50">
        <f>'Homes 1996'!I32+'Dones 1996'!I32</f>
        <v>52</v>
      </c>
      <c r="J32" s="49">
        <f>'Homes 1996'!J32+'Dones 1996'!J32</f>
        <v>18</v>
      </c>
      <c r="K32" s="51">
        <f>'Homes 1996'!K32+'Dones 1996'!K32</f>
        <v>41</v>
      </c>
      <c r="L32" s="51">
        <f>'Homes 1996'!L32+'Dones 1996'!L32</f>
        <v>224</v>
      </c>
      <c r="M32" s="51">
        <f>'Homes 1996'!M32+'Dones 1996'!M32</f>
        <v>27</v>
      </c>
      <c r="N32" s="51">
        <f>'Homes 1996'!N32+'Dones 1996'!N32</f>
        <v>13</v>
      </c>
      <c r="O32" s="51">
        <f>'Homes 1996'!O32+'Dones 1996'!O32</f>
        <v>29</v>
      </c>
      <c r="P32" s="50">
        <f>'Homes 1996'!P32+'Dones 1996'!P32</f>
        <v>68</v>
      </c>
      <c r="Q32" s="52">
        <f t="shared" si="0"/>
        <v>689</v>
      </c>
    </row>
    <row r="33" spans="2:17" s="11" customFormat="1" ht="12.75">
      <c r="B33" s="24"/>
      <c r="C33" s="53" t="s">
        <v>23</v>
      </c>
      <c r="D33" s="49">
        <f>'Homes 1996'!D33+'Dones 1996'!D33</f>
        <v>1731</v>
      </c>
      <c r="E33" s="50">
        <f>'Homes 1996'!E33+'Dones 1996'!E33</f>
        <v>994</v>
      </c>
      <c r="F33" s="49">
        <f>'Homes 1996'!F33+'Dones 1996'!F33</f>
        <v>1092</v>
      </c>
      <c r="G33" s="51">
        <f>'Homes 1996'!G33+'Dones 1996'!G33</f>
        <v>1591</v>
      </c>
      <c r="H33" s="51">
        <f>'Homes 1996'!H33+'Dones 1996'!H33</f>
        <v>1569</v>
      </c>
      <c r="I33" s="50">
        <f>'Homes 1996'!I33+'Dones 1996'!I33</f>
        <v>1704</v>
      </c>
      <c r="J33" s="45">
        <f>'Homes 1996'!J33+'Dones 1996'!J33</f>
        <v>1475</v>
      </c>
      <c r="K33" s="45">
        <f>'Homes 1996'!K33+'Dones 1996'!K33</f>
        <v>1369</v>
      </c>
      <c r="L33" s="45">
        <f>'Homes 1996'!L33+'Dones 1996'!L33</f>
        <v>1744</v>
      </c>
      <c r="M33" s="45">
        <f>'Homes 1996'!M33+'Dones 1996'!M33</f>
        <v>2185</v>
      </c>
      <c r="N33" s="45">
        <f>'Homes 1996'!N33+'Dones 1996'!N33</f>
        <v>1102</v>
      </c>
      <c r="O33" s="45">
        <f>'Homes 1996'!O33+'Dones 1996'!O33</f>
        <v>1390</v>
      </c>
      <c r="P33" s="43">
        <f>'Homes 1996'!P33+'Dones 1996'!P33</f>
        <v>1064</v>
      </c>
      <c r="Q33" s="52">
        <f t="shared" si="0"/>
        <v>19010</v>
      </c>
    </row>
    <row r="34" s="11" customFormat="1" ht="12.75"/>
    <row r="35" s="11" customFormat="1" ht="12.75" customHeight="1"/>
    <row r="36" spans="14:16" s="11" customFormat="1" ht="12.75" customHeight="1">
      <c r="N36" s="118"/>
      <c r="O36" s="118"/>
      <c r="P36" s="118"/>
    </row>
  </sheetData>
  <mergeCells count="6">
    <mergeCell ref="B1:M1"/>
    <mergeCell ref="N36:P36"/>
    <mergeCell ref="D7:E7"/>
    <mergeCell ref="F7:I7"/>
    <mergeCell ref="J7:P7"/>
    <mergeCell ref="B4:I4"/>
  </mergeCells>
  <printOptions/>
  <pageMargins left="0.98" right="0.75" top="0.7874015748031497" bottom="1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workbookViewId="0" topLeftCell="C1">
      <selection activeCell="L6" sqref="L6"/>
    </sheetView>
  </sheetViews>
  <sheetFormatPr defaultColWidth="11.421875" defaultRowHeight="12.75"/>
  <cols>
    <col min="1" max="1" width="8.00390625" style="0" customWidth="1"/>
    <col min="4" max="4" width="8.28125" style="0" customWidth="1"/>
    <col min="5" max="5" width="8.421875" style="0" customWidth="1"/>
    <col min="6" max="6" width="8.140625" style="0" customWidth="1"/>
    <col min="7" max="7" width="8.28125" style="0" customWidth="1"/>
    <col min="8" max="8" width="8.140625" style="0" customWidth="1"/>
    <col min="9" max="9" width="8.00390625" style="0" customWidth="1"/>
    <col min="10" max="10" width="8.140625" style="0" customWidth="1"/>
    <col min="11" max="11" width="7.8515625" style="0" customWidth="1"/>
    <col min="12" max="12" width="7.57421875" style="0" customWidth="1"/>
    <col min="13" max="13" width="8.00390625" style="0" customWidth="1"/>
    <col min="14" max="15" width="7.7109375" style="0" customWidth="1"/>
    <col min="16" max="16" width="7.8515625" style="0" customWidth="1"/>
  </cols>
  <sheetData>
    <row r="1" spans="2:15" s="11" customFormat="1" ht="21.75" customHeight="1">
      <c r="B1" s="127" t="s">
        <v>41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2:15" s="11" customFormat="1" ht="14.25" customHeight="1">
      <c r="B2" s="12">
        <v>1996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4"/>
      <c r="O2" s="54"/>
    </row>
    <row r="3" s="11" customFormat="1" ht="12.75" customHeight="1">
      <c r="B3" s="15" t="s">
        <v>24</v>
      </c>
    </row>
    <row r="4" spans="2:11" s="11" customFormat="1" ht="12.75" customHeight="1">
      <c r="B4" s="128" t="s">
        <v>25</v>
      </c>
      <c r="C4" s="128"/>
      <c r="D4" s="128"/>
      <c r="E4" s="128"/>
      <c r="F4" s="128"/>
      <c r="G4" s="128"/>
      <c r="H4" s="128"/>
      <c r="I4" s="128"/>
      <c r="J4" s="128"/>
      <c r="K4" s="128"/>
    </row>
    <row r="5" spans="2:4" s="11" customFormat="1" ht="12.75" customHeight="1">
      <c r="B5" s="17" t="s">
        <v>27</v>
      </c>
      <c r="C5" s="16"/>
      <c r="D5" s="16"/>
    </row>
    <row r="6" s="11" customFormat="1" ht="12.75"/>
    <row r="7" spans="4:17" s="11" customFormat="1" ht="12.75">
      <c r="D7" s="119" t="s">
        <v>28</v>
      </c>
      <c r="E7" s="120"/>
      <c r="F7" s="119" t="s">
        <v>29</v>
      </c>
      <c r="G7" s="121"/>
      <c r="H7" s="121"/>
      <c r="I7" s="120"/>
      <c r="J7" s="122" t="s">
        <v>34</v>
      </c>
      <c r="K7" s="123"/>
      <c r="L7" s="123"/>
      <c r="M7" s="123"/>
      <c r="N7" s="123"/>
      <c r="O7" s="123"/>
      <c r="P7" s="124"/>
      <c r="Q7" s="24"/>
    </row>
    <row r="8" spans="4:17" s="11" customFormat="1" ht="12.75">
      <c r="D8" s="25" t="s">
        <v>30</v>
      </c>
      <c r="E8" s="26" t="s">
        <v>31</v>
      </c>
      <c r="F8" s="25" t="s">
        <v>30</v>
      </c>
      <c r="G8" s="27" t="s">
        <v>31</v>
      </c>
      <c r="H8" s="27" t="s">
        <v>32</v>
      </c>
      <c r="I8" s="26" t="s">
        <v>33</v>
      </c>
      <c r="J8" s="28" t="s">
        <v>30</v>
      </c>
      <c r="K8" s="29" t="s">
        <v>31</v>
      </c>
      <c r="L8" s="29" t="s">
        <v>32</v>
      </c>
      <c r="M8" s="29" t="s">
        <v>33</v>
      </c>
      <c r="N8" s="29" t="s">
        <v>35</v>
      </c>
      <c r="O8" s="29" t="s">
        <v>36</v>
      </c>
      <c r="P8" s="30" t="s">
        <v>37</v>
      </c>
      <c r="Q8" s="30" t="s">
        <v>42</v>
      </c>
    </row>
    <row r="9" spans="2:17" s="11" customFormat="1" ht="12.75">
      <c r="B9" s="32"/>
      <c r="C9" s="33" t="s">
        <v>2</v>
      </c>
      <c r="D9" s="55">
        <f>'TOTAL 1996'!D9/'TOTAL 1996'!D$33</f>
        <v>0.21779318313113807</v>
      </c>
      <c r="E9" s="56">
        <f>'TOTAL 1996'!E9/'TOTAL 1996'!E$33</f>
        <v>0.11971830985915492</v>
      </c>
      <c r="F9" s="55">
        <f>'TOTAL 1996'!F9/'TOTAL 1996'!F$33</f>
        <v>0.1684981684981685</v>
      </c>
      <c r="G9" s="57">
        <f>'TOTAL 1996'!G9/'TOTAL 1996'!G$33</f>
        <v>0.1565053425518542</v>
      </c>
      <c r="H9" s="57">
        <f>'TOTAL 1996'!H9/'TOTAL 1996'!H$33</f>
        <v>0.17144678138942002</v>
      </c>
      <c r="I9" s="56">
        <f>'TOTAL 1996'!I9/'TOTAL 1996'!I$33</f>
        <v>0.352112676056338</v>
      </c>
      <c r="J9" s="55">
        <f>'TOTAL 1996'!J9/'TOTAL 1996'!J$33</f>
        <v>0.15728813559322033</v>
      </c>
      <c r="K9" s="57">
        <f>'TOTAL 1996'!K9/'TOTAL 1996'!K$33</f>
        <v>0.20087655222790357</v>
      </c>
      <c r="L9" s="57">
        <f>'TOTAL 1996'!L9/'TOTAL 1996'!L$33</f>
        <v>0.2763761467889908</v>
      </c>
      <c r="M9" s="57">
        <f>'TOTAL 1996'!M9/'TOTAL 1996'!M$33</f>
        <v>0.15926773455377574</v>
      </c>
      <c r="N9" s="57">
        <f>'TOTAL 1996'!N9/'TOTAL 1996'!N$33</f>
        <v>0.16333938294010888</v>
      </c>
      <c r="O9" s="57">
        <f>'TOTAL 1996'!O9/'TOTAL 1996'!O$33</f>
        <v>0.17194244604316547</v>
      </c>
      <c r="P9" s="57">
        <f>'TOTAL 1996'!P9/'TOTAL 1996'!P$33</f>
        <v>0.4191729323308271</v>
      </c>
      <c r="Q9" s="58">
        <f>'TOTAL 1996'!Q9/'TOTAL 1996'!Q$33</f>
        <v>0.21041557075223566</v>
      </c>
    </row>
    <row r="10" spans="2:17" s="11" customFormat="1" ht="12.75">
      <c r="B10" s="36"/>
      <c r="C10" s="37" t="s">
        <v>3</v>
      </c>
      <c r="D10" s="59">
        <f>'TOTAL 1996'!D10/'TOTAL 1996'!D$33</f>
        <v>0.005199306759098787</v>
      </c>
      <c r="E10" s="60">
        <f>'TOTAL 1996'!E10/'TOTAL 1996'!E$33</f>
        <v>0.006036217303822937</v>
      </c>
      <c r="F10" s="59">
        <f>'TOTAL 1996'!F10/'TOTAL 1996'!F$33</f>
        <v>0.008241758241758242</v>
      </c>
      <c r="G10" s="61">
        <f>'TOTAL 1996'!G10/'TOTAL 1996'!G$33</f>
        <v>0.006285355122564425</v>
      </c>
      <c r="H10" s="61">
        <f>'TOTAL 1996'!H10/'TOTAL 1996'!H$33</f>
        <v>0.0006373486297004461</v>
      </c>
      <c r="I10" s="60">
        <f>'TOTAL 1996'!I10/'TOTAL 1996'!I$33</f>
        <v>0.007042253521126761</v>
      </c>
      <c r="J10" s="59">
        <f>'TOTAL 1996'!J10/'TOTAL 1996'!J$33</f>
        <v>0.004067796610169492</v>
      </c>
      <c r="K10" s="61">
        <f>'TOTAL 1996'!K10/'TOTAL 1996'!K$33</f>
        <v>0.009495982468955442</v>
      </c>
      <c r="L10" s="61">
        <f>'TOTAL 1996'!L10/'TOTAL 1996'!L$33</f>
        <v>0.005733944954128441</v>
      </c>
      <c r="M10" s="61">
        <f>'TOTAL 1996'!M10/'TOTAL 1996'!M$33</f>
        <v>0.0018306636155606408</v>
      </c>
      <c r="N10" s="61">
        <f>'TOTAL 1996'!N10/'TOTAL 1996'!N$33</f>
        <v>0.0009074410163339383</v>
      </c>
      <c r="O10" s="61">
        <f>'TOTAL 1996'!O10/'TOTAL 1996'!O$33</f>
        <v>0.005035971223021582</v>
      </c>
      <c r="P10" s="61">
        <f>'TOTAL 1996'!P10/'TOTAL 1996'!P$33</f>
        <v>0.009398496240601503</v>
      </c>
      <c r="Q10" s="62">
        <f>'TOTAL 1996'!Q10/'TOTAL 1996'!Q$33</f>
        <v>0.005155181483429774</v>
      </c>
    </row>
    <row r="11" spans="2:17" s="11" customFormat="1" ht="12.75">
      <c r="B11" s="36"/>
      <c r="C11" s="37" t="s">
        <v>4</v>
      </c>
      <c r="D11" s="59">
        <f>'TOTAL 1996'!D11/'TOTAL 1996'!D$33</f>
        <v>0.00924321201617562</v>
      </c>
      <c r="E11" s="60">
        <f>'TOTAL 1996'!E11/'TOTAL 1996'!E$33</f>
        <v>0.014084507042253521</v>
      </c>
      <c r="F11" s="59">
        <f>'TOTAL 1996'!F11/'TOTAL 1996'!F$33</f>
        <v>0.008241758241758242</v>
      </c>
      <c r="G11" s="61">
        <f>'TOTAL 1996'!G11/'TOTAL 1996'!G$33</f>
        <v>0.010685103708359522</v>
      </c>
      <c r="H11" s="61">
        <f>'TOTAL 1996'!H11/'TOTAL 1996'!H$33</f>
        <v>0.008922880815806247</v>
      </c>
      <c r="I11" s="60">
        <f>'TOTAL 1996'!I11/'TOTAL 1996'!I$33</f>
        <v>0.011150234741784037</v>
      </c>
      <c r="J11" s="59">
        <f>'TOTAL 1996'!J11/'TOTAL 1996'!J$33</f>
        <v>0.01694915254237288</v>
      </c>
      <c r="K11" s="61">
        <f>'TOTAL 1996'!K11/'TOTAL 1996'!K$33</f>
        <v>0.007304601899196494</v>
      </c>
      <c r="L11" s="61">
        <f>'TOTAL 1996'!L11/'TOTAL 1996'!L$33</f>
        <v>0.022935779816513763</v>
      </c>
      <c r="M11" s="61">
        <f>'TOTAL 1996'!M11/'TOTAL 1996'!M$33</f>
        <v>0.005949656750572082</v>
      </c>
      <c r="N11" s="61">
        <f>'TOTAL 1996'!N11/'TOTAL 1996'!N$33</f>
        <v>0.013611615245009074</v>
      </c>
      <c r="O11" s="61">
        <f>'TOTAL 1996'!O11/'TOTAL 1996'!O$33</f>
        <v>0.01223021582733813</v>
      </c>
      <c r="P11" s="61">
        <f>'TOTAL 1996'!P11/'TOTAL 1996'!P$33</f>
        <v>0.014097744360902255</v>
      </c>
      <c r="Q11" s="62">
        <f>'TOTAL 1996'!Q11/'TOTAL 1996'!Q$33</f>
        <v>0.011783271962125197</v>
      </c>
    </row>
    <row r="12" spans="2:17" s="11" customFormat="1" ht="12.75">
      <c r="B12" s="36"/>
      <c r="C12" s="37" t="s">
        <v>5</v>
      </c>
      <c r="D12" s="59">
        <f>'TOTAL 1996'!D12/'TOTAL 1996'!D$33</f>
        <v>0.4846909300982091</v>
      </c>
      <c r="E12" s="60">
        <f>'TOTAL 1996'!E12/'TOTAL 1996'!E$33</f>
        <v>0.6046277665995976</v>
      </c>
      <c r="F12" s="59">
        <f>'TOTAL 1996'!F12/'TOTAL 1996'!F$33</f>
        <v>0.543040293040293</v>
      </c>
      <c r="G12" s="61">
        <f>'TOTAL 1996'!G12/'TOTAL 1996'!G$33</f>
        <v>0.5122564424890006</v>
      </c>
      <c r="H12" s="61">
        <f>'TOTAL 1996'!H12/'TOTAL 1996'!H$33</f>
        <v>0.4397705544933078</v>
      </c>
      <c r="I12" s="60">
        <f>'TOTAL 1996'!I12/'TOTAL 1996'!I$33</f>
        <v>0.26291079812206575</v>
      </c>
      <c r="J12" s="59">
        <f>'TOTAL 1996'!J12/'TOTAL 1996'!J$33</f>
        <v>0.5091525423728813</v>
      </c>
      <c r="K12" s="61">
        <f>'TOTAL 1996'!K12/'TOTAL 1996'!K$33</f>
        <v>0.40029218407596784</v>
      </c>
      <c r="L12" s="61">
        <f>'TOTAL 1996'!L12/'TOTAL 1996'!L$33</f>
        <v>0.20871559633027523</v>
      </c>
      <c r="M12" s="61">
        <f>'TOTAL 1996'!M12/'TOTAL 1996'!M$33</f>
        <v>0.44302059496567503</v>
      </c>
      <c r="N12" s="61">
        <f>'TOTAL 1996'!N12/'TOTAL 1996'!N$33</f>
        <v>0.48548094373865697</v>
      </c>
      <c r="O12" s="61">
        <f>'TOTAL 1996'!O12/'TOTAL 1996'!O$33</f>
        <v>0.516546762589928</v>
      </c>
      <c r="P12" s="61">
        <f>'TOTAL 1996'!P12/'TOTAL 1996'!P$33</f>
        <v>0.1362781954887218</v>
      </c>
      <c r="Q12" s="62">
        <f>'TOTAL 1996'!Q12/'TOTAL 1996'!Q$33</f>
        <v>0.4216201998947922</v>
      </c>
    </row>
    <row r="13" spans="2:17" s="15" customFormat="1" ht="12.75">
      <c r="B13" s="40" t="s">
        <v>0</v>
      </c>
      <c r="C13" s="41"/>
      <c r="D13" s="63">
        <f>'TOTAL 1996'!D13/'TOTAL 1996'!D$33</f>
        <v>0.7169266320046216</v>
      </c>
      <c r="E13" s="64">
        <f>'TOTAL 1996'!E13/'TOTAL 1996'!E$33</f>
        <v>0.744466800804829</v>
      </c>
      <c r="F13" s="63">
        <f>'TOTAL 1996'!F13/'TOTAL 1996'!F$33</f>
        <v>0.728021978021978</v>
      </c>
      <c r="G13" s="65">
        <f>'TOTAL 1996'!G13/'TOTAL 1996'!G$33</f>
        <v>0.6857322438717788</v>
      </c>
      <c r="H13" s="65">
        <f>'TOTAL 1996'!H13/'TOTAL 1996'!H$33</f>
        <v>0.6207775653282346</v>
      </c>
      <c r="I13" s="64">
        <f>'TOTAL 1996'!I13/'TOTAL 1996'!I$33</f>
        <v>0.6332159624413145</v>
      </c>
      <c r="J13" s="63">
        <f>'TOTAL 1996'!J13/'TOTAL 1996'!J$33</f>
        <v>0.6874576271186441</v>
      </c>
      <c r="K13" s="65">
        <f>'TOTAL 1996'!K13/'TOTAL 1996'!K$33</f>
        <v>0.6179693206720234</v>
      </c>
      <c r="L13" s="65">
        <f>'TOTAL 1996'!L13/'TOTAL 1996'!L$33</f>
        <v>0.5137614678899083</v>
      </c>
      <c r="M13" s="65">
        <f>'TOTAL 1996'!M13/'TOTAL 1996'!M$33</f>
        <v>0.6100686498855835</v>
      </c>
      <c r="N13" s="65">
        <f>'TOTAL 1996'!N13/'TOTAL 1996'!N$33</f>
        <v>0.6633393829401089</v>
      </c>
      <c r="O13" s="65">
        <f>'TOTAL 1996'!O13/'TOTAL 1996'!O$33</f>
        <v>0.7057553956834532</v>
      </c>
      <c r="P13" s="65">
        <f>'TOTAL 1996'!P13/'TOTAL 1996'!P$33</f>
        <v>0.5789473684210527</v>
      </c>
      <c r="Q13" s="66">
        <f>'TOTAL 1996'!Q13/'TOTAL 1996'!Q$33</f>
        <v>0.6489742240925829</v>
      </c>
    </row>
    <row r="14" spans="2:17" s="11" customFormat="1" ht="12.75">
      <c r="B14" s="32" t="s">
        <v>6</v>
      </c>
      <c r="C14" s="33"/>
      <c r="D14" s="55">
        <f>'TOTAL 1996'!D14/'TOTAL 1996'!D$33</f>
        <v>0.09878682842287695</v>
      </c>
      <c r="E14" s="56">
        <f>'TOTAL 1996'!E14/'TOTAL 1996'!E$33</f>
        <v>0.09154929577464789</v>
      </c>
      <c r="F14" s="55">
        <f>'TOTAL 1996'!F14/'TOTAL 1996'!F$33</f>
        <v>0.11904761904761904</v>
      </c>
      <c r="G14" s="57">
        <f>'TOTAL 1996'!G14/'TOTAL 1996'!G$33</f>
        <v>0.10182275298554368</v>
      </c>
      <c r="H14" s="57">
        <f>'TOTAL 1996'!H14/'TOTAL 1996'!H$33</f>
        <v>0.17463352453792225</v>
      </c>
      <c r="I14" s="56">
        <f>'TOTAL 1996'!I14/'TOTAL 1996'!I$33</f>
        <v>0.16607981220657278</v>
      </c>
      <c r="J14" s="55">
        <f>'TOTAL 1996'!J14/'TOTAL 1996'!J$33</f>
        <v>0.12542372881355932</v>
      </c>
      <c r="K14" s="57">
        <f>'TOTAL 1996'!K14/'TOTAL 1996'!K$33</f>
        <v>0.1701972242512783</v>
      </c>
      <c r="L14" s="57">
        <f>'TOTAL 1996'!L14/'TOTAL 1996'!L$33</f>
        <v>0.11181192660550458</v>
      </c>
      <c r="M14" s="57">
        <f>'TOTAL 1996'!M14/'TOTAL 1996'!M$33</f>
        <v>0.18123569794050343</v>
      </c>
      <c r="N14" s="57">
        <f>'TOTAL 1996'!N14/'TOTAL 1996'!N$33</f>
        <v>0.13157894736842105</v>
      </c>
      <c r="O14" s="57">
        <f>'TOTAL 1996'!O14/'TOTAL 1996'!O$33</f>
        <v>0.10431654676258993</v>
      </c>
      <c r="P14" s="57">
        <f>'TOTAL 1996'!P14/'TOTAL 1996'!P$33</f>
        <v>0.12687969924812031</v>
      </c>
      <c r="Q14" s="62">
        <f>'TOTAL 1996'!Q14/'TOTAL 1996'!Q$33</f>
        <v>0.13387690689110995</v>
      </c>
    </row>
    <row r="15" spans="2:17" s="11" customFormat="1" ht="12.75">
      <c r="B15" s="36" t="s">
        <v>7</v>
      </c>
      <c r="C15" s="37"/>
      <c r="D15" s="59">
        <f>'TOTAL 1996'!D15/'TOTAL 1996'!D$33</f>
        <v>0.016753321779318313</v>
      </c>
      <c r="E15" s="60">
        <f>'TOTAL 1996'!E15/'TOTAL 1996'!E$33</f>
        <v>0.013078470824949699</v>
      </c>
      <c r="F15" s="59">
        <f>'TOTAL 1996'!F15/'TOTAL 1996'!F$33</f>
        <v>0.01098901098901099</v>
      </c>
      <c r="G15" s="61">
        <f>'TOTAL 1996'!G15/'TOTAL 1996'!G$33</f>
        <v>0.01508485229415462</v>
      </c>
      <c r="H15" s="61">
        <f>'TOTAL 1996'!H15/'TOTAL 1996'!H$33</f>
        <v>0.012746972594008922</v>
      </c>
      <c r="I15" s="60">
        <f>'TOTAL 1996'!I15/'TOTAL 1996'!I$33</f>
        <v>0.020539906103286387</v>
      </c>
      <c r="J15" s="59">
        <f>'TOTAL 1996'!J15/'TOTAL 1996'!J$33</f>
        <v>0.02847457627118644</v>
      </c>
      <c r="K15" s="61">
        <f>'TOTAL 1996'!K15/'TOTAL 1996'!K$33</f>
        <v>0.02483564645726808</v>
      </c>
      <c r="L15" s="61">
        <f>'TOTAL 1996'!L15/'TOTAL 1996'!L$33</f>
        <v>0.047018348623853214</v>
      </c>
      <c r="M15" s="61">
        <f>'TOTAL 1996'!M15/'TOTAL 1996'!M$33</f>
        <v>0.019679633867276888</v>
      </c>
      <c r="N15" s="61">
        <f>'TOTAL 1996'!N15/'TOTAL 1996'!N$33</f>
        <v>0.024500907441016333</v>
      </c>
      <c r="O15" s="61">
        <f>'TOTAL 1996'!O15/'TOTAL 1996'!O$33</f>
        <v>0.027338129496402876</v>
      </c>
      <c r="P15" s="61">
        <f>'TOTAL 1996'!P15/'TOTAL 1996'!P$33</f>
        <v>0.03477443609022556</v>
      </c>
      <c r="Q15" s="62">
        <f>'TOTAL 1996'!Q15/'TOTAL 1996'!Q$33</f>
        <v>0.022935297211993687</v>
      </c>
    </row>
    <row r="16" spans="2:17" s="11" customFormat="1" ht="12.75">
      <c r="B16" s="36" t="s">
        <v>8</v>
      </c>
      <c r="C16" s="37"/>
      <c r="D16" s="59">
        <f>'TOTAL 1996'!D16/'TOTAL 1996'!D$33</f>
        <v>0.005777007510109763</v>
      </c>
      <c r="E16" s="60">
        <f>'TOTAL 1996'!E16/'TOTAL 1996'!E$33</f>
        <v>0.006036217303822937</v>
      </c>
      <c r="F16" s="59">
        <f>'TOTAL 1996'!F16/'TOTAL 1996'!F$33</f>
        <v>0.004578754578754579</v>
      </c>
      <c r="G16" s="61">
        <f>'TOTAL 1996'!G16/'TOTAL 1996'!G$33</f>
        <v>0.0043997485857950975</v>
      </c>
      <c r="H16" s="61">
        <f>'TOTAL 1996'!H16/'TOTAL 1996'!H$33</f>
        <v>0.0025493945188017845</v>
      </c>
      <c r="I16" s="60">
        <f>'TOTAL 1996'!I16/'TOTAL 1996'!I$33</f>
        <v>0.01056338028169014</v>
      </c>
      <c r="J16" s="59">
        <f>'TOTAL 1996'!J16/'TOTAL 1996'!J$33</f>
        <v>0.006779661016949152</v>
      </c>
      <c r="K16" s="61">
        <f>'TOTAL 1996'!K16/'TOTAL 1996'!K$33</f>
        <v>0.008035062089116142</v>
      </c>
      <c r="L16" s="61">
        <f>'TOTAL 1996'!L16/'TOTAL 1996'!L$33</f>
        <v>0.0028669724770642203</v>
      </c>
      <c r="M16" s="61">
        <f>'TOTAL 1996'!M16/'TOTAL 1996'!M$33</f>
        <v>0.009153318077803204</v>
      </c>
      <c r="N16" s="61">
        <f>'TOTAL 1996'!N16/'TOTAL 1996'!N$33</f>
        <v>0.013611615245009074</v>
      </c>
      <c r="O16" s="61">
        <f>'TOTAL 1996'!O16/'TOTAL 1996'!O$33</f>
        <v>0.00935251798561151</v>
      </c>
      <c r="P16" s="61">
        <f>'TOTAL 1996'!P16/'TOTAL 1996'!P$33</f>
        <v>0.009398496240601503</v>
      </c>
      <c r="Q16" s="62">
        <f>'TOTAL 1996'!Q16/'TOTAL 1996'!Q$33</f>
        <v>0.007048921620199895</v>
      </c>
    </row>
    <row r="17" spans="2:17" s="11" customFormat="1" ht="12.75">
      <c r="B17" s="36" t="s">
        <v>9</v>
      </c>
      <c r="C17" s="37"/>
      <c r="D17" s="59">
        <f>'TOTAL 1996'!D17/'TOTAL 1996'!D$33</f>
        <v>0.0005777007510109763</v>
      </c>
      <c r="E17" s="60">
        <f>'TOTAL 1996'!E17/'TOTAL 1996'!E$33</f>
        <v>0</v>
      </c>
      <c r="F17" s="59">
        <f>'TOTAL 1996'!F17/'TOTAL 1996'!F$33</f>
        <v>0.0027472527472527475</v>
      </c>
      <c r="G17" s="61">
        <f>'TOTAL 1996'!G17/'TOTAL 1996'!G$33</f>
        <v>0.0006285355122564425</v>
      </c>
      <c r="H17" s="61">
        <f>'TOTAL 1996'!H17/'TOTAL 1996'!H$33</f>
        <v>0.0006373486297004461</v>
      </c>
      <c r="I17" s="60">
        <f>'TOTAL 1996'!I17/'TOTAL 1996'!I$33</f>
        <v>0.0029342723004694834</v>
      </c>
      <c r="J17" s="59">
        <f>'TOTAL 1996'!J17/'TOTAL 1996'!J$33</f>
        <v>0</v>
      </c>
      <c r="K17" s="61">
        <f>'TOTAL 1996'!K17/'TOTAL 1996'!K$33</f>
        <v>0.0007304601899196494</v>
      </c>
      <c r="L17" s="61">
        <f>'TOTAL 1996'!L17/'TOTAL 1996'!L$33</f>
        <v>0.0011467889908256881</v>
      </c>
      <c r="M17" s="61">
        <f>'TOTAL 1996'!M17/'TOTAL 1996'!M$33</f>
        <v>0.0004576659038901602</v>
      </c>
      <c r="N17" s="61">
        <f>'TOTAL 1996'!N17/'TOTAL 1996'!N$33</f>
        <v>0.0018148820326678765</v>
      </c>
      <c r="O17" s="61">
        <f>'TOTAL 1996'!O17/'TOTAL 1996'!O$33</f>
        <v>0.004316546762589928</v>
      </c>
      <c r="P17" s="61">
        <f>'TOTAL 1996'!P17/'TOTAL 1996'!P$33</f>
        <v>0.0018796992481203006</v>
      </c>
      <c r="Q17" s="62">
        <f>'TOTAL 1996'!Q17/'TOTAL 1996'!Q$33</f>
        <v>0.0013150973172014729</v>
      </c>
    </row>
    <row r="18" spans="2:17" s="11" customFormat="1" ht="12.75">
      <c r="B18" s="36" t="s">
        <v>10</v>
      </c>
      <c r="C18" s="37"/>
      <c r="D18" s="59">
        <f>'TOTAL 1996'!D18/'TOTAL 1996'!D$33</f>
        <v>0.0011554015020219526</v>
      </c>
      <c r="E18" s="60">
        <f>'TOTAL 1996'!E18/'TOTAL 1996'!E$33</f>
        <v>0</v>
      </c>
      <c r="F18" s="59">
        <f>'TOTAL 1996'!F18/'TOTAL 1996'!F$33</f>
        <v>0</v>
      </c>
      <c r="G18" s="61">
        <f>'TOTAL 1996'!G18/'TOTAL 1996'!G$33</f>
        <v>0</v>
      </c>
      <c r="H18" s="61">
        <f>'TOTAL 1996'!H18/'TOTAL 1996'!H$33</f>
        <v>0.0019120458891013384</v>
      </c>
      <c r="I18" s="60">
        <f>'TOTAL 1996'!I18/'TOTAL 1996'!I$33</f>
        <v>0.0011737089201877935</v>
      </c>
      <c r="J18" s="59">
        <f>'TOTAL 1996'!J18/'TOTAL 1996'!J$33</f>
        <v>0</v>
      </c>
      <c r="K18" s="61">
        <f>'TOTAL 1996'!K18/'TOTAL 1996'!K$33</f>
        <v>0.0014609203798392988</v>
      </c>
      <c r="L18" s="61">
        <f>'TOTAL 1996'!L18/'TOTAL 1996'!L$33</f>
        <v>0.0040137614678899085</v>
      </c>
      <c r="M18" s="61">
        <f>'TOTAL 1996'!M18/'TOTAL 1996'!M$33</f>
        <v>0</v>
      </c>
      <c r="N18" s="61">
        <f>'TOTAL 1996'!N18/'TOTAL 1996'!N$33</f>
        <v>0.004537205081669692</v>
      </c>
      <c r="O18" s="61">
        <f>'TOTAL 1996'!O18/'TOTAL 1996'!O$33</f>
        <v>0.002158273381294964</v>
      </c>
      <c r="P18" s="61">
        <f>'TOTAL 1996'!P18/'TOTAL 1996'!P$33</f>
        <v>0.0009398496240601503</v>
      </c>
      <c r="Q18" s="62">
        <f>'TOTAL 1996'!Q18/'TOTAL 1996'!Q$33</f>
        <v>0.0013150973172014729</v>
      </c>
    </row>
    <row r="19" spans="2:17" s="11" customFormat="1" ht="12.75" customHeight="1">
      <c r="B19" s="36" t="s">
        <v>11</v>
      </c>
      <c r="C19" s="37"/>
      <c r="D19" s="59">
        <f>'TOTAL 1996'!D19/'TOTAL 1996'!D$33</f>
        <v>0.0034662045060658577</v>
      </c>
      <c r="E19" s="60">
        <f>'TOTAL 1996'!E19/'TOTAL 1996'!E$33</f>
        <v>0.001006036217303823</v>
      </c>
      <c r="F19" s="59">
        <f>'TOTAL 1996'!F19/'TOTAL 1996'!F$33</f>
        <v>0.0009157509157509158</v>
      </c>
      <c r="G19" s="61">
        <f>'TOTAL 1996'!G19/'TOTAL 1996'!G$33</f>
        <v>0.0006285355122564425</v>
      </c>
      <c r="H19" s="61">
        <f>'TOTAL 1996'!H19/'TOTAL 1996'!H$33</f>
        <v>0.0031867431485022306</v>
      </c>
      <c r="I19" s="60">
        <f>'TOTAL 1996'!I19/'TOTAL 1996'!I$33</f>
        <v>0.002347417840375587</v>
      </c>
      <c r="J19" s="59">
        <f>'TOTAL 1996'!J19/'TOTAL 1996'!J$33</f>
        <v>0.01288135593220339</v>
      </c>
      <c r="K19" s="61">
        <f>'TOTAL 1996'!K19/'TOTAL 1996'!K$33</f>
        <v>0.002191380569758948</v>
      </c>
      <c r="L19" s="61">
        <f>'TOTAL 1996'!L19/'TOTAL 1996'!L$33</f>
        <v>0.0045871559633027525</v>
      </c>
      <c r="M19" s="61">
        <f>'TOTAL 1996'!M19/'TOTAL 1996'!M$33</f>
        <v>0</v>
      </c>
      <c r="N19" s="61">
        <f>'TOTAL 1996'!N19/'TOTAL 1996'!N$33</f>
        <v>0.0054446460980036296</v>
      </c>
      <c r="O19" s="61">
        <f>'TOTAL 1996'!O19/'TOTAL 1996'!O$33</f>
        <v>0</v>
      </c>
      <c r="P19" s="61">
        <f>'TOTAL 1996'!P19/'TOTAL 1996'!P$33</f>
        <v>0.002819548872180451</v>
      </c>
      <c r="Q19" s="62">
        <f>'TOTAL 1996'!Q19/'TOTAL 1996'!Q$33</f>
        <v>0.002998421883219358</v>
      </c>
    </row>
    <row r="20" spans="2:17" s="11" customFormat="1" ht="12.75" customHeight="1">
      <c r="B20" s="36" t="s">
        <v>12</v>
      </c>
      <c r="C20" s="37"/>
      <c r="D20" s="59">
        <f>'TOTAL 1996'!D20/'TOTAL 1996'!D$33</f>
        <v>0.008665511265164644</v>
      </c>
      <c r="E20" s="60">
        <f>'TOTAL 1996'!E20/'TOTAL 1996'!E$33</f>
        <v>0.013078470824949699</v>
      </c>
      <c r="F20" s="59">
        <f>'TOTAL 1996'!F20/'TOTAL 1996'!F$33</f>
        <v>0.011904761904761904</v>
      </c>
      <c r="G20" s="61">
        <f>'TOTAL 1996'!G20/'TOTAL 1996'!G$33</f>
        <v>0.011942174732872407</v>
      </c>
      <c r="H20" s="61">
        <f>'TOTAL 1996'!H20/'TOTAL 1996'!H$33</f>
        <v>0.021032504780114723</v>
      </c>
      <c r="I20" s="60">
        <f>'TOTAL 1996'!I20/'TOTAL 1996'!I$33</f>
        <v>0.027582159624413145</v>
      </c>
      <c r="J20" s="59">
        <f>'TOTAL 1996'!J20/'TOTAL 1996'!J$33</f>
        <v>0.02847457627118644</v>
      </c>
      <c r="K20" s="61">
        <f>'TOTAL 1996'!K20/'TOTAL 1996'!K$33</f>
        <v>0.015339663988312637</v>
      </c>
      <c r="L20" s="61">
        <f>'TOTAL 1996'!L20/'TOTAL 1996'!L$33</f>
        <v>0.020642201834862386</v>
      </c>
      <c r="M20" s="61">
        <f>'TOTAL 1996'!M20/'TOTAL 1996'!M$33</f>
        <v>0.027917620137299773</v>
      </c>
      <c r="N20" s="61">
        <f>'TOTAL 1996'!N20/'TOTAL 1996'!N$33</f>
        <v>0.020871143375680582</v>
      </c>
      <c r="O20" s="61">
        <f>'TOTAL 1996'!O20/'TOTAL 1996'!O$33</f>
        <v>0.01223021582733813</v>
      </c>
      <c r="P20" s="61">
        <f>'TOTAL 1996'!P20/'TOTAL 1996'!P$33</f>
        <v>0.02443609022556391</v>
      </c>
      <c r="Q20" s="62">
        <f>'TOTAL 1996'!Q20/'TOTAL 1996'!Q$33</f>
        <v>0.019253024723829563</v>
      </c>
    </row>
    <row r="21" spans="2:17" s="11" customFormat="1" ht="12.75">
      <c r="B21" s="36" t="s">
        <v>13</v>
      </c>
      <c r="C21" s="37"/>
      <c r="D21" s="59">
        <f>'TOTAL 1996'!D21/'TOTAL 1996'!D$33</f>
        <v>0.02830733679953784</v>
      </c>
      <c r="E21" s="60">
        <f>'TOTAL 1996'!E21/'TOTAL 1996'!E$33</f>
        <v>0.019114688128772636</v>
      </c>
      <c r="F21" s="59">
        <f>'TOTAL 1996'!F21/'TOTAL 1996'!F$33</f>
        <v>0.013736263736263736</v>
      </c>
      <c r="G21" s="61">
        <f>'TOTAL 1996'!G21/'TOTAL 1996'!G$33</f>
        <v>0.013827781269641735</v>
      </c>
      <c r="H21" s="61">
        <f>'TOTAL 1996'!H21/'TOTAL 1996'!H$33</f>
        <v>0.019757807520713832</v>
      </c>
      <c r="I21" s="60">
        <f>'TOTAL 1996'!I21/'TOTAL 1996'!I$33</f>
        <v>0.024061032863849766</v>
      </c>
      <c r="J21" s="59">
        <f>'TOTAL 1996'!J21/'TOTAL 1996'!J$33</f>
        <v>0.020338983050847456</v>
      </c>
      <c r="K21" s="61">
        <f>'TOTAL 1996'!K21/'TOTAL 1996'!K$33</f>
        <v>0.029218407596785977</v>
      </c>
      <c r="L21" s="61">
        <f>'TOTAL 1996'!L21/'TOTAL 1996'!L$33</f>
        <v>0.03956422018348624</v>
      </c>
      <c r="M21" s="61">
        <f>'TOTAL 1996'!M21/'TOTAL 1996'!M$33</f>
        <v>0.02379862700228833</v>
      </c>
      <c r="N21" s="61">
        <f>'TOTAL 1996'!N21/'TOTAL 1996'!N$33</f>
        <v>0.03357531760435572</v>
      </c>
      <c r="O21" s="61">
        <f>'TOTAL 1996'!O21/'TOTAL 1996'!O$33</f>
        <v>0.02446043165467626</v>
      </c>
      <c r="P21" s="61">
        <f>'TOTAL 1996'!P21/'TOTAL 1996'!P$33</f>
        <v>0.05075187969924812</v>
      </c>
      <c r="Q21" s="62">
        <f>'TOTAL 1996'!Q21/'TOTAL 1996'!Q$33</f>
        <v>0.025933719095213047</v>
      </c>
    </row>
    <row r="22" spans="2:17" s="11" customFormat="1" ht="12.75">
      <c r="B22" s="36" t="s">
        <v>14</v>
      </c>
      <c r="C22" s="37"/>
      <c r="D22" s="59">
        <f>'TOTAL 1996'!D22/'TOTAL 1996'!D$33</f>
        <v>0.01559792027729636</v>
      </c>
      <c r="E22" s="60">
        <f>'TOTAL 1996'!E22/'TOTAL 1996'!E$33</f>
        <v>0.012072434607645875</v>
      </c>
      <c r="F22" s="59">
        <f>'TOTAL 1996'!F22/'TOTAL 1996'!F$33</f>
        <v>0.010073260073260074</v>
      </c>
      <c r="G22" s="61">
        <f>'TOTAL 1996'!G22/'TOTAL 1996'!G$33</f>
        <v>0.011313639220615965</v>
      </c>
      <c r="H22" s="61">
        <f>'TOTAL 1996'!H22/'TOTAL 1996'!H$33</f>
        <v>0.015296367112810707</v>
      </c>
      <c r="I22" s="60">
        <f>'TOTAL 1996'!I22/'TOTAL 1996'!I$33</f>
        <v>0.009389671361502348</v>
      </c>
      <c r="J22" s="59">
        <f>'TOTAL 1996'!J22/'TOTAL 1996'!J$33</f>
        <v>0.010169491525423728</v>
      </c>
      <c r="K22" s="61">
        <f>'TOTAL 1996'!K22/'TOTAL 1996'!K$33</f>
        <v>0.016070124178232285</v>
      </c>
      <c r="L22" s="61">
        <f>'TOTAL 1996'!L22/'TOTAL 1996'!L$33</f>
        <v>0.020068807339449542</v>
      </c>
      <c r="M22" s="61">
        <f>'TOTAL 1996'!M22/'TOTAL 1996'!M$33</f>
        <v>0.007322654462242563</v>
      </c>
      <c r="N22" s="61">
        <f>'TOTAL 1996'!N22/'TOTAL 1996'!N$33</f>
        <v>0.008166969147005444</v>
      </c>
      <c r="O22" s="61">
        <f>'TOTAL 1996'!O22/'TOTAL 1996'!O$33</f>
        <v>0.0057553956834532375</v>
      </c>
      <c r="P22" s="61">
        <f>'TOTAL 1996'!P22/'TOTAL 1996'!P$33</f>
        <v>0.015037593984962405</v>
      </c>
      <c r="Q22" s="62">
        <f>'TOTAL 1996'!Q22/'TOTAL 1996'!Q$33</f>
        <v>0.012046291425565491</v>
      </c>
    </row>
    <row r="23" spans="2:17" s="11" customFormat="1" ht="12.75">
      <c r="B23" s="36" t="s">
        <v>15</v>
      </c>
      <c r="C23" s="37"/>
      <c r="D23" s="59">
        <f>'TOTAL 1996'!D23/'TOTAL 1996'!D$33</f>
        <v>0.0439052570768342</v>
      </c>
      <c r="E23" s="60">
        <f>'TOTAL 1996'!E23/'TOTAL 1996'!E$33</f>
        <v>0.05835010060362173</v>
      </c>
      <c r="F23" s="59">
        <f>'TOTAL 1996'!F23/'TOTAL 1996'!F$33</f>
        <v>0.0347985347985348</v>
      </c>
      <c r="G23" s="61">
        <f>'TOTAL 1996'!G23/'TOTAL 1996'!G$33</f>
        <v>0.08925204274041483</v>
      </c>
      <c r="H23" s="61">
        <f>'TOTAL 1996'!H23/'TOTAL 1996'!H$33</f>
        <v>0.06883365200764818</v>
      </c>
      <c r="I23" s="60">
        <f>'TOTAL 1996'!I23/'TOTAL 1996'!I$33</f>
        <v>0.02523474178403756</v>
      </c>
      <c r="J23" s="59">
        <f>'TOTAL 1996'!J23/'TOTAL 1996'!J$33</f>
        <v>0.04271186440677966</v>
      </c>
      <c r="K23" s="61">
        <f>'TOTAL 1996'!K23/'TOTAL 1996'!K$33</f>
        <v>0.039444850255661065</v>
      </c>
      <c r="L23" s="61">
        <f>'TOTAL 1996'!L23/'TOTAL 1996'!L$33</f>
        <v>0.047018348623853214</v>
      </c>
      <c r="M23" s="61">
        <f>'TOTAL 1996'!M23/'TOTAL 1996'!M$33</f>
        <v>0.07322654462242563</v>
      </c>
      <c r="N23" s="61">
        <f>'TOTAL 1996'!N23/'TOTAL 1996'!N$33</f>
        <v>0.043557168784029036</v>
      </c>
      <c r="O23" s="61">
        <f>'TOTAL 1996'!O23/'TOTAL 1996'!O$33</f>
        <v>0.053237410071942444</v>
      </c>
      <c r="P23" s="61">
        <f>'TOTAL 1996'!P23/'TOTAL 1996'!P$33</f>
        <v>0.03571428571428571</v>
      </c>
      <c r="Q23" s="62">
        <f>'TOTAL 1996'!Q23/'TOTAL 1996'!Q$33</f>
        <v>0.05176223040504997</v>
      </c>
    </row>
    <row r="24" spans="2:17" s="11" customFormat="1" ht="12.75">
      <c r="B24" s="36" t="s">
        <v>16</v>
      </c>
      <c r="C24" s="37"/>
      <c r="D24" s="59">
        <f>'TOTAL 1996'!D24/'TOTAL 1996'!D$33</f>
        <v>0.005777007510109763</v>
      </c>
      <c r="E24" s="60">
        <f>'TOTAL 1996'!E24/'TOTAL 1996'!E$33</f>
        <v>0.002012072434607646</v>
      </c>
      <c r="F24" s="59">
        <f>'TOTAL 1996'!F24/'TOTAL 1996'!F$33</f>
        <v>0.00641025641025641</v>
      </c>
      <c r="G24" s="61">
        <f>'TOTAL 1996'!G24/'TOTAL 1996'!G$33</f>
        <v>0.00754242614707731</v>
      </c>
      <c r="H24" s="61">
        <f>'TOTAL 1996'!H24/'TOTAL 1996'!H$33</f>
        <v>0.011472275334608031</v>
      </c>
      <c r="I24" s="60">
        <f>'TOTAL 1996'!I24/'TOTAL 1996'!I$33</f>
        <v>0.012910798122065728</v>
      </c>
      <c r="J24" s="59">
        <f>'TOTAL 1996'!J24/'TOTAL 1996'!J$33</f>
        <v>0.004067796610169492</v>
      </c>
      <c r="K24" s="61">
        <f>'TOTAL 1996'!K24/'TOTAL 1996'!K$33</f>
        <v>0.013148283418553688</v>
      </c>
      <c r="L24" s="61">
        <f>'TOTAL 1996'!L24/'TOTAL 1996'!L$33</f>
        <v>0.013761467889908258</v>
      </c>
      <c r="M24" s="61">
        <f>'TOTAL 1996'!M24/'TOTAL 1996'!M$33</f>
        <v>0.010068649885583524</v>
      </c>
      <c r="N24" s="61">
        <f>'TOTAL 1996'!N24/'TOTAL 1996'!N$33</f>
        <v>0.015426497277676952</v>
      </c>
      <c r="O24" s="61">
        <f>'TOTAL 1996'!O24/'TOTAL 1996'!O$33</f>
        <v>0.008633093525179856</v>
      </c>
      <c r="P24" s="61">
        <f>'TOTAL 1996'!P24/'TOTAL 1996'!P$33</f>
        <v>0.011278195488721804</v>
      </c>
      <c r="Q24" s="62">
        <f>'TOTAL 1996'!Q24/'TOTAL 1996'!Q$33</f>
        <v>0.009573908469226722</v>
      </c>
    </row>
    <row r="25" spans="2:17" s="11" customFormat="1" ht="12.75">
      <c r="B25" s="36" t="s">
        <v>17</v>
      </c>
      <c r="C25" s="37"/>
      <c r="D25" s="59">
        <f>'TOTAL 1996'!D25/'TOTAL 1996'!D$33</f>
        <v>0.006354708261120739</v>
      </c>
      <c r="E25" s="60">
        <f>'TOTAL 1996'!E25/'TOTAL 1996'!E$33</f>
        <v>0.0030181086519114686</v>
      </c>
      <c r="F25" s="59">
        <f>'TOTAL 1996'!F25/'TOTAL 1996'!F$33</f>
        <v>0.007326007326007326</v>
      </c>
      <c r="G25" s="61">
        <f>'TOTAL 1996'!G25/'TOTAL 1996'!G$33</f>
        <v>0.003771213073538655</v>
      </c>
      <c r="H25" s="61">
        <f>'TOTAL 1996'!H25/'TOTAL 1996'!H$33</f>
        <v>0.0038240917782026767</v>
      </c>
      <c r="I25" s="60">
        <f>'TOTAL 1996'!I25/'TOTAL 1996'!I$33</f>
        <v>0.007629107981220657</v>
      </c>
      <c r="J25" s="59">
        <f>'TOTAL 1996'!J25/'TOTAL 1996'!J$33</f>
        <v>0.007457627118644068</v>
      </c>
      <c r="K25" s="61">
        <f>'TOTAL 1996'!K25/'TOTAL 1996'!K$33</f>
        <v>0.008765522279035792</v>
      </c>
      <c r="L25" s="61">
        <f>'TOTAL 1996'!L25/'TOTAL 1996'!L$33</f>
        <v>0.016628440366972478</v>
      </c>
      <c r="M25" s="61">
        <f>'TOTAL 1996'!M25/'TOTAL 1996'!M$33</f>
        <v>0.005034324942791762</v>
      </c>
      <c r="N25" s="61">
        <f>'TOTAL 1996'!N25/'TOTAL 1996'!N$33</f>
        <v>0.007259528130671506</v>
      </c>
      <c r="O25" s="61">
        <f>'TOTAL 1996'!O25/'TOTAL 1996'!O$33</f>
        <v>0.006474820143884892</v>
      </c>
      <c r="P25" s="61">
        <f>'TOTAL 1996'!P25/'TOTAL 1996'!P$33</f>
        <v>0.017857142857142856</v>
      </c>
      <c r="Q25" s="62">
        <f>'TOTAL 1996'!Q25/'TOTAL 1996'!Q$33</f>
        <v>0.0076801683324566015</v>
      </c>
    </row>
    <row r="26" spans="2:17" s="11" customFormat="1" ht="12.75">
      <c r="B26" s="36" t="s">
        <v>18</v>
      </c>
      <c r="C26" s="37"/>
      <c r="D26" s="59">
        <f>'TOTAL 1996'!D26/'TOTAL 1996'!D$33</f>
        <v>0.006932409012131715</v>
      </c>
      <c r="E26" s="60">
        <f>'TOTAL 1996'!E26/'TOTAL 1996'!E$33</f>
        <v>0.008048289738430584</v>
      </c>
      <c r="F26" s="59">
        <f>'TOTAL 1996'!F26/'TOTAL 1996'!F$33</f>
        <v>0.00641025641025641</v>
      </c>
      <c r="G26" s="61">
        <f>'TOTAL 1996'!G26/'TOTAL 1996'!G$33</f>
        <v>0.008799497171590195</v>
      </c>
      <c r="H26" s="61">
        <f>'TOTAL 1996'!H26/'TOTAL 1996'!H$33</f>
        <v>0.017208413001912046</v>
      </c>
      <c r="I26" s="60">
        <f>'TOTAL 1996'!I26/'TOTAL 1996'!I$33</f>
        <v>0.01232394366197183</v>
      </c>
      <c r="J26" s="59">
        <f>'TOTAL 1996'!J26/'TOTAL 1996'!J$33</f>
        <v>0.0047457627118644066</v>
      </c>
      <c r="K26" s="61">
        <f>'TOTAL 1996'!K26/'TOTAL 1996'!K$33</f>
        <v>0.013878743608473338</v>
      </c>
      <c r="L26" s="61">
        <f>'TOTAL 1996'!L26/'TOTAL 1996'!L$33</f>
        <v>0.011467889908256881</v>
      </c>
      <c r="M26" s="61">
        <f>'TOTAL 1996'!M26/'TOTAL 1996'!M$33</f>
        <v>0.012814645308924484</v>
      </c>
      <c r="N26" s="61">
        <f>'TOTAL 1996'!N26/'TOTAL 1996'!N$33</f>
        <v>0.010889292196007259</v>
      </c>
      <c r="O26" s="61">
        <f>'TOTAL 1996'!O26/'TOTAL 1996'!O$33</f>
        <v>0.0057553956834532375</v>
      </c>
      <c r="P26" s="61">
        <f>'TOTAL 1996'!P26/'TOTAL 1996'!P$33</f>
        <v>0.009398496240601503</v>
      </c>
      <c r="Q26" s="62">
        <f>'TOTAL 1996'!Q26/'TOTAL 1996'!Q$33</f>
        <v>0.01015255128879537</v>
      </c>
    </row>
    <row r="27" spans="2:17" s="11" customFormat="1" ht="12.75">
      <c r="B27" s="36" t="s">
        <v>19</v>
      </c>
      <c r="C27" s="37"/>
      <c r="D27" s="59">
        <f>'TOTAL 1996'!D27/'TOTAL 1996'!D$33</f>
        <v>0.0017331022530329288</v>
      </c>
      <c r="E27" s="60">
        <f>'TOTAL 1996'!E27/'TOTAL 1996'!E$33</f>
        <v>0.002012072434607646</v>
      </c>
      <c r="F27" s="59">
        <f>'TOTAL 1996'!F27/'TOTAL 1996'!F$33</f>
        <v>0.0018315018315018315</v>
      </c>
      <c r="G27" s="61">
        <f>'TOTAL 1996'!G27/'TOTAL 1996'!G$33</f>
        <v>0.0018856065367693275</v>
      </c>
      <c r="H27" s="61">
        <f>'TOTAL 1996'!H27/'TOTAL 1996'!H$33</f>
        <v>0</v>
      </c>
      <c r="I27" s="60">
        <f>'TOTAL 1996'!I27/'TOTAL 1996'!I$33</f>
        <v>0</v>
      </c>
      <c r="J27" s="59">
        <f>'TOTAL 1996'!J27/'TOTAL 1996'!J$33</f>
        <v>0.003389830508474576</v>
      </c>
      <c r="K27" s="61">
        <f>'TOTAL 1996'!K27/'TOTAL 1996'!K$33</f>
        <v>0</v>
      </c>
      <c r="L27" s="61">
        <f>'TOTAL 1996'!L27/'TOTAL 1996'!L$33</f>
        <v>0.006880733944954129</v>
      </c>
      <c r="M27" s="61">
        <f>'TOTAL 1996'!M27/'TOTAL 1996'!M$33</f>
        <v>0.0009153318077803204</v>
      </c>
      <c r="N27" s="61">
        <f>'TOTAL 1996'!N27/'TOTAL 1996'!N$33</f>
        <v>0</v>
      </c>
      <c r="O27" s="61">
        <f>'TOTAL 1996'!O27/'TOTAL 1996'!O$33</f>
        <v>0.002158273381294964</v>
      </c>
      <c r="P27" s="61">
        <f>'TOTAL 1996'!P27/'TOTAL 1996'!P$33</f>
        <v>0.008458646616541353</v>
      </c>
      <c r="Q27" s="62">
        <f>'TOTAL 1996'!Q27/'TOTAL 1996'!Q$33</f>
        <v>0.0021567596002104155</v>
      </c>
    </row>
    <row r="28" spans="2:17" s="11" customFormat="1" ht="12.75">
      <c r="B28" s="36" t="s">
        <v>20</v>
      </c>
      <c r="C28" s="37"/>
      <c r="D28" s="59">
        <f>'TOTAL 1996'!D28/'TOTAL 1996'!D$33</f>
        <v>0.0028885037550548816</v>
      </c>
      <c r="E28" s="60">
        <f>'TOTAL 1996'!E28/'TOTAL 1996'!E$33</f>
        <v>0.0030181086519114686</v>
      </c>
      <c r="F28" s="59">
        <f>'TOTAL 1996'!F28/'TOTAL 1996'!F$33</f>
        <v>0</v>
      </c>
      <c r="G28" s="61">
        <f>'TOTAL 1996'!G28/'TOTAL 1996'!G$33</f>
        <v>0.0018856065367693275</v>
      </c>
      <c r="H28" s="61">
        <f>'TOTAL 1996'!H28/'TOTAL 1996'!H$33</f>
        <v>0.0031867431485022306</v>
      </c>
      <c r="I28" s="60">
        <f>'TOTAL 1996'!I28/'TOTAL 1996'!I$33</f>
        <v>0.01056338028169014</v>
      </c>
      <c r="J28" s="59">
        <f>'TOTAL 1996'!J28/'TOTAL 1996'!J$33</f>
        <v>0.004067796610169492</v>
      </c>
      <c r="K28" s="61">
        <f>'TOTAL 1996'!K28/'TOTAL 1996'!K$33</f>
        <v>0.005113221329437546</v>
      </c>
      <c r="L28" s="61">
        <f>'TOTAL 1996'!L28/'TOTAL 1996'!L$33</f>
        <v>0.005160550458715597</v>
      </c>
      <c r="M28" s="61">
        <f>'TOTAL 1996'!M28/'TOTAL 1996'!M$33</f>
        <v>0.005034324942791762</v>
      </c>
      <c r="N28" s="61">
        <f>'TOTAL 1996'!N28/'TOTAL 1996'!N$33</f>
        <v>0.003629764065335753</v>
      </c>
      <c r="O28" s="61">
        <f>'TOTAL 1996'!O28/'TOTAL 1996'!O$33</f>
        <v>0.002158273381294964</v>
      </c>
      <c r="P28" s="61">
        <f>'TOTAL 1996'!P28/'TOTAL 1996'!P$33</f>
        <v>0.0037593984962406013</v>
      </c>
      <c r="Q28" s="62">
        <f>'TOTAL 1996'!Q28/'TOTAL 1996'!Q$33</f>
        <v>0.004103103629668595</v>
      </c>
    </row>
    <row r="29" spans="2:17" s="11" customFormat="1" ht="12.75">
      <c r="B29" s="36" t="s">
        <v>21</v>
      </c>
      <c r="C29" s="37"/>
      <c r="D29" s="59">
        <f>'TOTAL 1996'!D29/'TOTAL 1996'!D$33</f>
        <v>0</v>
      </c>
      <c r="E29" s="60">
        <f>'TOTAL 1996'!E29/'TOTAL 1996'!E$33</f>
        <v>0</v>
      </c>
      <c r="F29" s="59">
        <f>'TOTAL 1996'!F29/'TOTAL 1996'!F$33</f>
        <v>0.0018315018315018315</v>
      </c>
      <c r="G29" s="61">
        <f>'TOTAL 1996'!G29/'TOTAL 1996'!G$33</f>
        <v>0.0006285355122564425</v>
      </c>
      <c r="H29" s="61">
        <f>'TOTAL 1996'!H29/'TOTAL 1996'!H$33</f>
        <v>0</v>
      </c>
      <c r="I29" s="60">
        <f>'TOTAL 1996'!I29/'TOTAL 1996'!I$33</f>
        <v>0.0011737089201877935</v>
      </c>
      <c r="J29" s="59">
        <f>'TOTAL 1996'!J29/'TOTAL 1996'!J$33</f>
        <v>0.0013559322033898306</v>
      </c>
      <c r="K29" s="61">
        <f>'TOTAL 1996'!K29/'TOTAL 1996'!K$33</f>
        <v>0</v>
      </c>
      <c r="L29" s="61">
        <f>'TOTAL 1996'!L29/'TOTAL 1996'!L$33</f>
        <v>0.0005733944954128441</v>
      </c>
      <c r="M29" s="61">
        <f>'TOTAL 1996'!M29/'TOTAL 1996'!M$33</f>
        <v>0</v>
      </c>
      <c r="N29" s="61">
        <f>'TOTAL 1996'!N29/'TOTAL 1996'!N$33</f>
        <v>0</v>
      </c>
      <c r="O29" s="61">
        <f>'TOTAL 1996'!O29/'TOTAL 1996'!O$33</f>
        <v>0.0028776978417266188</v>
      </c>
      <c r="P29" s="61">
        <f>'TOTAL 1996'!P29/'TOTAL 1996'!P$33</f>
        <v>0</v>
      </c>
      <c r="Q29" s="62">
        <f>'TOTAL 1996'!Q29/'TOTAL 1996'!Q$33</f>
        <v>0.000631246712256707</v>
      </c>
    </row>
    <row r="30" spans="2:17" s="11" customFormat="1" ht="12.75">
      <c r="B30" s="36" t="s">
        <v>22</v>
      </c>
      <c r="C30" s="37"/>
      <c r="D30" s="59">
        <f>'TOTAL 1996'!D30/'TOTAL 1996'!D$33</f>
        <v>0.002310803004043905</v>
      </c>
      <c r="E30" s="60">
        <f>'TOTAL 1996'!E30/'TOTAL 1996'!E$33</f>
        <v>0</v>
      </c>
      <c r="F30" s="59">
        <f>'TOTAL 1996'!F30/'TOTAL 1996'!F$33</f>
        <v>0</v>
      </c>
      <c r="G30" s="61">
        <f>'TOTAL 1996'!G30/'TOTAL 1996'!G$33</f>
        <v>0.003771213073538655</v>
      </c>
      <c r="H30" s="61">
        <f>'TOTAL 1996'!H30/'TOTAL 1996'!H$33</f>
        <v>0.0019120458891013384</v>
      </c>
      <c r="I30" s="60">
        <f>'TOTAL 1996'!I30/'TOTAL 1996'!I$33</f>
        <v>0.0017605633802816902</v>
      </c>
      <c r="J30" s="59">
        <f>'TOTAL 1996'!J30/'TOTAL 1996'!J$33</f>
        <v>0</v>
      </c>
      <c r="K30" s="61">
        <f>'TOTAL 1996'!K30/'TOTAL 1996'!K$33</f>
        <v>0.003652300949598247</v>
      </c>
      <c r="L30" s="61">
        <f>'TOTAL 1996'!L30/'TOTAL 1996'!L$33</f>
        <v>0.0045871559633027525</v>
      </c>
      <c r="M30" s="61">
        <f>'TOTAL 1996'!M30/'TOTAL 1996'!M$33</f>
        <v>0.0009153318077803204</v>
      </c>
      <c r="N30" s="61">
        <f>'TOTAL 1996'!N30/'TOTAL 1996'!N$33</f>
        <v>0</v>
      </c>
      <c r="O30" s="61">
        <f>'TOTAL 1996'!O30/'TOTAL 1996'!O$33</f>
        <v>0.002158273381294964</v>
      </c>
      <c r="P30" s="61">
        <f>'TOTAL 1996'!P30/'TOTAL 1996'!P$33</f>
        <v>0.0037593984962406013</v>
      </c>
      <c r="Q30" s="62">
        <f>'TOTAL 1996'!Q30/'TOTAL 1996'!Q$33</f>
        <v>0.0019989479221462388</v>
      </c>
    </row>
    <row r="31" spans="2:17" s="15" customFormat="1" ht="12.75">
      <c r="B31" s="47" t="s">
        <v>26</v>
      </c>
      <c r="C31" s="45"/>
      <c r="D31" s="63">
        <f>'TOTAL 1996'!D31/'TOTAL 1996'!D$33</f>
        <v>0.24898902368573078</v>
      </c>
      <c r="E31" s="64">
        <f>'TOTAL 1996'!E31/'TOTAL 1996'!E$33</f>
        <v>0.2323943661971831</v>
      </c>
      <c r="F31" s="63">
        <f>'TOTAL 1996'!F31/'TOTAL 1996'!F$33</f>
        <v>0.2326007326007326</v>
      </c>
      <c r="G31" s="65">
        <f>'TOTAL 1996'!G31/'TOTAL 1996'!G$33</f>
        <v>0.2771841609050911</v>
      </c>
      <c r="H31" s="65">
        <f>'TOTAL 1996'!H31/'TOTAL 1996'!H$33</f>
        <v>0.3581899298916507</v>
      </c>
      <c r="I31" s="64">
        <f>'TOTAL 1996'!I31/'TOTAL 1996'!I$33</f>
        <v>0.3362676056338028</v>
      </c>
      <c r="J31" s="63">
        <f>'TOTAL 1996'!J31/'TOTAL 1996'!J$33</f>
        <v>0.30033898305084744</v>
      </c>
      <c r="K31" s="65">
        <f>'TOTAL 1996'!K31/'TOTAL 1996'!K$33</f>
        <v>0.352081811541271</v>
      </c>
      <c r="L31" s="65">
        <f>'TOTAL 1996'!L31/'TOTAL 1996'!L$33</f>
        <v>0.3577981651376147</v>
      </c>
      <c r="M31" s="65">
        <f>'TOTAL 1996'!M31/'TOTAL 1996'!M$33</f>
        <v>0.37757437070938216</v>
      </c>
      <c r="N31" s="65">
        <f>'TOTAL 1996'!N31/'TOTAL 1996'!N$33</f>
        <v>0.3248638838475499</v>
      </c>
      <c r="O31" s="65">
        <f>'TOTAL 1996'!O31/'TOTAL 1996'!O$33</f>
        <v>0.2733812949640288</v>
      </c>
      <c r="P31" s="65">
        <f>'TOTAL 1996'!P31/'TOTAL 1996'!P$33</f>
        <v>0.35714285714285715</v>
      </c>
      <c r="Q31" s="67">
        <f>'TOTAL 1996'!Q31/'TOTAL 1996'!Q$33</f>
        <v>0.31478169384534455</v>
      </c>
    </row>
    <row r="32" spans="2:17" s="15" customFormat="1" ht="12.75">
      <c r="B32" s="47" t="s">
        <v>1</v>
      </c>
      <c r="C32" s="45"/>
      <c r="D32" s="68">
        <f>'TOTAL 1996'!D32/'TOTAL 1996'!D$33</f>
        <v>0.0340843443096476</v>
      </c>
      <c r="E32" s="69">
        <f>'TOTAL 1996'!E32/'TOTAL 1996'!E$33</f>
        <v>0.023138832997987926</v>
      </c>
      <c r="F32" s="68">
        <f>'TOTAL 1996'!F32/'TOTAL 1996'!F$33</f>
        <v>0.039377289377289376</v>
      </c>
      <c r="G32" s="70">
        <f>'TOTAL 1996'!G32/'TOTAL 1996'!G$33</f>
        <v>0.03708359522313011</v>
      </c>
      <c r="H32" s="70">
        <f>'TOTAL 1996'!H32/'TOTAL 1996'!H$33</f>
        <v>0.021032504780114723</v>
      </c>
      <c r="I32" s="69">
        <f>'TOTAL 1996'!I32/'TOTAL 1996'!I$33</f>
        <v>0.03051643192488263</v>
      </c>
      <c r="J32" s="68">
        <f>'TOTAL 1996'!J32/'TOTAL 1996'!J$33</f>
        <v>0.012203389830508475</v>
      </c>
      <c r="K32" s="70">
        <f>'TOTAL 1996'!K32/'TOTAL 1996'!K$33</f>
        <v>0.029948867786705625</v>
      </c>
      <c r="L32" s="70">
        <f>'TOTAL 1996'!L32/'TOTAL 1996'!L$33</f>
        <v>0.12844036697247707</v>
      </c>
      <c r="M32" s="70">
        <f>'TOTAL 1996'!M32/'TOTAL 1996'!M$33</f>
        <v>0.012356979405034324</v>
      </c>
      <c r="N32" s="70">
        <f>'TOTAL 1996'!N32/'TOTAL 1996'!N$33</f>
        <v>0.011796733212341199</v>
      </c>
      <c r="O32" s="70">
        <f>'TOTAL 1996'!O32/'TOTAL 1996'!O$33</f>
        <v>0.020863309352517987</v>
      </c>
      <c r="P32" s="70">
        <f>'TOTAL 1996'!P32/'TOTAL 1996'!P$33</f>
        <v>0.06390977443609022</v>
      </c>
      <c r="Q32" s="71">
        <f>'TOTAL 1996'!Q32/'TOTAL 1996'!Q$33</f>
        <v>0.036244082062072594</v>
      </c>
    </row>
    <row r="33" spans="3:17" s="11" customFormat="1" ht="12.75">
      <c r="C33" s="53" t="s">
        <v>23</v>
      </c>
      <c r="D33" s="73">
        <f>'TOTAL 1996'!D33/'TOTAL 1996'!D$33</f>
        <v>1</v>
      </c>
      <c r="E33" s="74">
        <f>'TOTAL 1996'!E33/'TOTAL 1996'!E$33</f>
        <v>1</v>
      </c>
      <c r="F33" s="73">
        <f>'TOTAL 1996'!F33/'TOTAL 1996'!F$33</f>
        <v>1</v>
      </c>
      <c r="G33" s="75">
        <f>'TOTAL 1996'!G33/'TOTAL 1996'!G$33</f>
        <v>1</v>
      </c>
      <c r="H33" s="75">
        <f>'TOTAL 1996'!H33/'TOTAL 1996'!H$33</f>
        <v>1</v>
      </c>
      <c r="I33" s="74">
        <f>'TOTAL 1996'!I33/'TOTAL 1996'!I$33</f>
        <v>1</v>
      </c>
      <c r="J33" s="73">
        <f>'TOTAL 1996'!J33/'TOTAL 1996'!J$33</f>
        <v>1</v>
      </c>
      <c r="K33" s="75">
        <f>'TOTAL 1996'!K33/'TOTAL 1996'!K$33</f>
        <v>1</v>
      </c>
      <c r="L33" s="75">
        <f>'TOTAL 1996'!L33/'TOTAL 1996'!L$33</f>
        <v>1</v>
      </c>
      <c r="M33" s="75">
        <f>'TOTAL 1996'!M33/'TOTAL 1996'!M$33</f>
        <v>1</v>
      </c>
      <c r="N33" s="75">
        <f>'TOTAL 1996'!N33/'TOTAL 1996'!N$33</f>
        <v>1</v>
      </c>
      <c r="O33" s="75">
        <f>'TOTAL 1996'!O33/'TOTAL 1996'!O$33</f>
        <v>1</v>
      </c>
      <c r="P33" s="75">
        <f>'TOTAL 1996'!P33/'TOTAL 1996'!P$33</f>
        <v>1</v>
      </c>
      <c r="Q33" s="76">
        <f>'TOTAL 1996'!Q33/'TOTAL 1996'!Q$33</f>
        <v>1</v>
      </c>
    </row>
    <row r="34" spans="4:16" s="11" customFormat="1" ht="12.75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="11" customFormat="1" ht="12.75" customHeight="1"/>
    <row r="36" s="11" customFormat="1" ht="12.75" customHeight="1"/>
  </sheetData>
  <mergeCells count="5">
    <mergeCell ref="B1:O1"/>
    <mergeCell ref="D7:E7"/>
    <mergeCell ref="F7:I7"/>
    <mergeCell ref="J7:P7"/>
    <mergeCell ref="B4:K4"/>
  </mergeCells>
  <printOptions/>
  <pageMargins left="0.68" right="0.75" top="0.7874015748031497" bottom="1" header="0" footer="0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6"/>
  <sheetViews>
    <sheetView workbookViewId="0" topLeftCell="A4">
      <selection activeCell="B1" sqref="B1:M1"/>
    </sheetView>
  </sheetViews>
  <sheetFormatPr defaultColWidth="11.421875" defaultRowHeight="12.75"/>
  <cols>
    <col min="1" max="1" width="8.00390625" style="0" customWidth="1"/>
    <col min="4" max="16" width="6.7109375" style="0" customWidth="1"/>
    <col min="17" max="17" width="11.421875" style="3" customWidth="1"/>
  </cols>
  <sheetData>
    <row r="1" spans="2:17" s="11" customFormat="1" ht="21.75" customHeight="1">
      <c r="B1" s="117" t="s">
        <v>38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Q1" s="77"/>
    </row>
    <row r="2" spans="2:17" s="11" customFormat="1" ht="14.25" customHeight="1">
      <c r="B2" s="12">
        <v>1996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Q2" s="77"/>
    </row>
    <row r="3" spans="2:17" s="11" customFormat="1" ht="12.75" customHeight="1">
      <c r="B3" s="15" t="s">
        <v>24</v>
      </c>
      <c r="Q3" s="77"/>
    </row>
    <row r="4" spans="2:17" s="11" customFormat="1" ht="12.75" customHeight="1">
      <c r="B4" s="125" t="s">
        <v>25</v>
      </c>
      <c r="C4" s="125"/>
      <c r="D4" s="125"/>
      <c r="E4" s="126"/>
      <c r="F4" s="126"/>
      <c r="G4" s="126"/>
      <c r="H4" s="126"/>
      <c r="I4" s="126"/>
      <c r="Q4" s="77"/>
    </row>
    <row r="5" spans="2:17" s="11" customFormat="1" ht="12.75" customHeight="1">
      <c r="B5" s="17" t="s">
        <v>27</v>
      </c>
      <c r="C5" s="16"/>
      <c r="D5" s="16"/>
      <c r="Q5" s="77"/>
    </row>
    <row r="6" s="11" customFormat="1" ht="12.75">
      <c r="Q6" s="77"/>
    </row>
    <row r="7" spans="4:17" s="11" customFormat="1" ht="12.75">
      <c r="D7" s="119" t="s">
        <v>28</v>
      </c>
      <c r="E7" s="120"/>
      <c r="F7" s="119" t="s">
        <v>29</v>
      </c>
      <c r="G7" s="121"/>
      <c r="H7" s="121"/>
      <c r="I7" s="120"/>
      <c r="J7" s="122" t="s">
        <v>34</v>
      </c>
      <c r="K7" s="123"/>
      <c r="L7" s="123"/>
      <c r="M7" s="123"/>
      <c r="N7" s="123"/>
      <c r="O7" s="123"/>
      <c r="P7" s="124"/>
      <c r="Q7" s="77"/>
    </row>
    <row r="8" spans="4:17" s="11" customFormat="1" ht="12.75">
      <c r="D8" s="18" t="s">
        <v>30</v>
      </c>
      <c r="E8" s="19" t="s">
        <v>31</v>
      </c>
      <c r="F8" s="18" t="s">
        <v>30</v>
      </c>
      <c r="G8" s="20" t="s">
        <v>31</v>
      </c>
      <c r="H8" s="20" t="s">
        <v>32</v>
      </c>
      <c r="I8" s="19" t="s">
        <v>33</v>
      </c>
      <c r="J8" s="21" t="s">
        <v>30</v>
      </c>
      <c r="K8" s="22" t="s">
        <v>31</v>
      </c>
      <c r="L8" s="22" t="s">
        <v>32</v>
      </c>
      <c r="M8" s="22" t="s">
        <v>33</v>
      </c>
      <c r="N8" s="22" t="s">
        <v>35</v>
      </c>
      <c r="O8" s="22" t="s">
        <v>36</v>
      </c>
      <c r="P8" s="23" t="s">
        <v>37</v>
      </c>
      <c r="Q8" s="78" t="s">
        <v>42</v>
      </c>
    </row>
    <row r="9" spans="2:17" s="11" customFormat="1" ht="12.75">
      <c r="B9" s="32"/>
      <c r="C9" s="33" t="s">
        <v>2</v>
      </c>
      <c r="D9" s="32">
        <v>174</v>
      </c>
      <c r="E9" s="33">
        <v>57</v>
      </c>
      <c r="F9" s="32">
        <v>89</v>
      </c>
      <c r="G9" s="33">
        <v>130</v>
      </c>
      <c r="H9" s="33">
        <v>146</v>
      </c>
      <c r="I9" s="34">
        <v>302</v>
      </c>
      <c r="J9" s="32">
        <v>117</v>
      </c>
      <c r="K9" s="33">
        <v>122</v>
      </c>
      <c r="L9" s="33">
        <v>254</v>
      </c>
      <c r="M9" s="33">
        <v>180</v>
      </c>
      <c r="N9" s="33">
        <v>79</v>
      </c>
      <c r="O9" s="33">
        <v>116</v>
      </c>
      <c r="P9" s="34">
        <v>251</v>
      </c>
      <c r="Q9" s="35">
        <f>SUM(D9:P9)</f>
        <v>2017</v>
      </c>
    </row>
    <row r="10" spans="2:17" s="11" customFormat="1" ht="12.75">
      <c r="B10" s="36"/>
      <c r="C10" s="37" t="s">
        <v>3</v>
      </c>
      <c r="D10" s="79">
        <v>3</v>
      </c>
      <c r="E10" s="80">
        <v>1</v>
      </c>
      <c r="F10" s="36">
        <v>1</v>
      </c>
      <c r="G10" s="80">
        <v>3</v>
      </c>
      <c r="H10" s="80">
        <v>1</v>
      </c>
      <c r="I10" s="38">
        <v>5</v>
      </c>
      <c r="J10" s="36">
        <v>3</v>
      </c>
      <c r="K10" s="80">
        <v>6</v>
      </c>
      <c r="L10" s="80">
        <v>4</v>
      </c>
      <c r="M10" s="80">
        <v>3</v>
      </c>
      <c r="N10" s="80">
        <v>1</v>
      </c>
      <c r="O10" s="80">
        <v>3</v>
      </c>
      <c r="P10" s="38">
        <v>6</v>
      </c>
      <c r="Q10" s="39">
        <f aca="true" t="shared" si="0" ref="Q10:Q33">SUM(D10:P10)</f>
        <v>40</v>
      </c>
    </row>
    <row r="11" spans="2:17" s="11" customFormat="1" ht="12.75">
      <c r="B11" s="36"/>
      <c r="C11" s="37" t="s">
        <v>4</v>
      </c>
      <c r="D11" s="79">
        <v>5</v>
      </c>
      <c r="E11" s="80">
        <v>6</v>
      </c>
      <c r="F11" s="36">
        <v>4</v>
      </c>
      <c r="G11" s="80">
        <v>8</v>
      </c>
      <c r="H11" s="80">
        <v>7</v>
      </c>
      <c r="I11" s="38">
        <v>10</v>
      </c>
      <c r="J11" s="36">
        <v>15</v>
      </c>
      <c r="K11" s="80">
        <v>5</v>
      </c>
      <c r="L11" s="80">
        <v>22</v>
      </c>
      <c r="M11" s="80">
        <v>4</v>
      </c>
      <c r="N11" s="80">
        <v>6</v>
      </c>
      <c r="O11" s="80">
        <v>8</v>
      </c>
      <c r="P11" s="38">
        <v>8</v>
      </c>
      <c r="Q11" s="39">
        <f t="shared" si="0"/>
        <v>108</v>
      </c>
    </row>
    <row r="12" spans="2:17" s="11" customFormat="1" ht="12.75">
      <c r="B12" s="36"/>
      <c r="C12" s="37" t="s">
        <v>5</v>
      </c>
      <c r="D12" s="36">
        <v>430</v>
      </c>
      <c r="E12" s="37">
        <v>311</v>
      </c>
      <c r="F12" s="36">
        <v>285</v>
      </c>
      <c r="G12" s="80">
        <v>409</v>
      </c>
      <c r="H12" s="80">
        <v>335</v>
      </c>
      <c r="I12" s="38">
        <v>228</v>
      </c>
      <c r="J12" s="36">
        <v>372</v>
      </c>
      <c r="K12" s="80">
        <v>275</v>
      </c>
      <c r="L12" s="80">
        <v>173</v>
      </c>
      <c r="M12" s="80">
        <v>495</v>
      </c>
      <c r="N12" s="80">
        <v>264</v>
      </c>
      <c r="O12" s="80">
        <v>393</v>
      </c>
      <c r="P12" s="38">
        <v>70</v>
      </c>
      <c r="Q12" s="39">
        <f t="shared" si="0"/>
        <v>4040</v>
      </c>
    </row>
    <row r="13" spans="2:17" s="15" customFormat="1" ht="12.75">
      <c r="B13" s="40" t="s">
        <v>0</v>
      </c>
      <c r="C13" s="41"/>
      <c r="D13" s="81">
        <v>612</v>
      </c>
      <c r="E13" s="41">
        <f>SUM(E9:E12)</f>
        <v>375</v>
      </c>
      <c r="F13" s="42">
        <f aca="true" t="shared" si="1" ref="F13:P13">SUM(F9:F12)</f>
        <v>379</v>
      </c>
      <c r="G13" s="45">
        <f t="shared" si="1"/>
        <v>550</v>
      </c>
      <c r="H13" s="45">
        <f t="shared" si="1"/>
        <v>489</v>
      </c>
      <c r="I13" s="43">
        <f t="shared" si="1"/>
        <v>545</v>
      </c>
      <c r="J13" s="42">
        <f t="shared" si="1"/>
        <v>507</v>
      </c>
      <c r="K13" s="45">
        <f t="shared" si="1"/>
        <v>408</v>
      </c>
      <c r="L13" s="45">
        <f>SUM(L9:L12)</f>
        <v>453</v>
      </c>
      <c r="M13" s="45">
        <f t="shared" si="1"/>
        <v>682</v>
      </c>
      <c r="N13" s="45">
        <f t="shared" si="1"/>
        <v>350</v>
      </c>
      <c r="O13" s="45">
        <f t="shared" si="1"/>
        <v>520</v>
      </c>
      <c r="P13" s="43">
        <f t="shared" si="1"/>
        <v>335</v>
      </c>
      <c r="Q13" s="46">
        <f t="shared" si="0"/>
        <v>6205</v>
      </c>
    </row>
    <row r="14" spans="2:17" s="11" customFormat="1" ht="12.75">
      <c r="B14" s="32" t="s">
        <v>6</v>
      </c>
      <c r="C14" s="33"/>
      <c r="D14" s="32">
        <v>85</v>
      </c>
      <c r="E14" s="34">
        <v>49</v>
      </c>
      <c r="F14" s="36">
        <v>62</v>
      </c>
      <c r="G14" s="80">
        <v>84</v>
      </c>
      <c r="H14" s="80">
        <v>119</v>
      </c>
      <c r="I14" s="37">
        <v>133</v>
      </c>
      <c r="J14" s="32">
        <v>81</v>
      </c>
      <c r="K14" s="82">
        <v>122</v>
      </c>
      <c r="L14" s="33">
        <v>103</v>
      </c>
      <c r="M14" s="33">
        <v>198</v>
      </c>
      <c r="N14" s="33">
        <v>72</v>
      </c>
      <c r="O14" s="33">
        <v>76</v>
      </c>
      <c r="P14" s="34">
        <v>69</v>
      </c>
      <c r="Q14" s="35">
        <f t="shared" si="0"/>
        <v>1253</v>
      </c>
    </row>
    <row r="15" spans="2:17" s="11" customFormat="1" ht="12.75">
      <c r="B15" s="36" t="s">
        <v>7</v>
      </c>
      <c r="C15" s="37"/>
      <c r="D15" s="79">
        <v>12</v>
      </c>
      <c r="E15" s="83">
        <v>4</v>
      </c>
      <c r="F15" s="36">
        <v>7</v>
      </c>
      <c r="G15" s="80">
        <v>9</v>
      </c>
      <c r="H15" s="80">
        <v>10</v>
      </c>
      <c r="I15" s="37">
        <v>13</v>
      </c>
      <c r="J15" s="36">
        <v>19</v>
      </c>
      <c r="K15" s="80">
        <v>16</v>
      </c>
      <c r="L15" s="80">
        <v>41</v>
      </c>
      <c r="M15" s="80">
        <v>22</v>
      </c>
      <c r="N15" s="80">
        <v>18</v>
      </c>
      <c r="O15" s="80">
        <v>18</v>
      </c>
      <c r="P15" s="38">
        <v>21</v>
      </c>
      <c r="Q15" s="39">
        <f t="shared" si="0"/>
        <v>210</v>
      </c>
    </row>
    <row r="16" spans="2:17" s="11" customFormat="1" ht="12.75">
      <c r="B16" s="36" t="s">
        <v>8</v>
      </c>
      <c r="C16" s="37"/>
      <c r="D16" s="79">
        <v>4</v>
      </c>
      <c r="E16" s="83">
        <v>4</v>
      </c>
      <c r="F16" s="36">
        <v>2</v>
      </c>
      <c r="G16" s="80">
        <v>4</v>
      </c>
      <c r="H16" s="80">
        <v>3</v>
      </c>
      <c r="I16" s="37">
        <v>9</v>
      </c>
      <c r="J16" s="36">
        <v>7</v>
      </c>
      <c r="K16" s="80">
        <v>5</v>
      </c>
      <c r="L16" s="80">
        <v>2</v>
      </c>
      <c r="M16" s="80">
        <v>11</v>
      </c>
      <c r="N16" s="80">
        <v>8</v>
      </c>
      <c r="O16" s="80">
        <v>7</v>
      </c>
      <c r="P16" s="38">
        <v>5</v>
      </c>
      <c r="Q16" s="39">
        <f t="shared" si="0"/>
        <v>71</v>
      </c>
    </row>
    <row r="17" spans="2:17" s="11" customFormat="1" ht="12.75">
      <c r="B17" s="36" t="s">
        <v>9</v>
      </c>
      <c r="C17" s="37"/>
      <c r="D17" s="79">
        <v>0</v>
      </c>
      <c r="E17" s="83">
        <v>0</v>
      </c>
      <c r="F17" s="36">
        <v>0</v>
      </c>
      <c r="G17" s="80">
        <v>1</v>
      </c>
      <c r="H17" s="80">
        <v>1</v>
      </c>
      <c r="I17" s="37">
        <v>3</v>
      </c>
      <c r="J17" s="36">
        <v>0</v>
      </c>
      <c r="K17" s="80">
        <v>0</v>
      </c>
      <c r="L17" s="80">
        <v>1</v>
      </c>
      <c r="M17" s="80">
        <v>0</v>
      </c>
      <c r="N17" s="80">
        <v>1</v>
      </c>
      <c r="O17" s="80">
        <v>3</v>
      </c>
      <c r="P17" s="38">
        <v>2</v>
      </c>
      <c r="Q17" s="39">
        <f t="shared" si="0"/>
        <v>12</v>
      </c>
    </row>
    <row r="18" spans="2:17" s="11" customFormat="1" ht="12.75">
      <c r="B18" s="36" t="s">
        <v>10</v>
      </c>
      <c r="C18" s="37"/>
      <c r="D18" s="79">
        <v>2</v>
      </c>
      <c r="E18" s="83">
        <v>0</v>
      </c>
      <c r="F18" s="36">
        <v>0</v>
      </c>
      <c r="G18" s="80">
        <v>0</v>
      </c>
      <c r="H18" s="80">
        <v>2</v>
      </c>
      <c r="I18" s="37">
        <v>1</v>
      </c>
      <c r="J18" s="36">
        <v>0</v>
      </c>
      <c r="K18" s="80">
        <v>1</v>
      </c>
      <c r="L18" s="80">
        <v>5</v>
      </c>
      <c r="M18" s="80">
        <v>0</v>
      </c>
      <c r="N18" s="80">
        <v>4</v>
      </c>
      <c r="O18" s="80">
        <v>1</v>
      </c>
      <c r="P18" s="38">
        <v>0</v>
      </c>
      <c r="Q18" s="39">
        <f t="shared" si="0"/>
        <v>16</v>
      </c>
    </row>
    <row r="19" spans="2:17" s="11" customFormat="1" ht="12.75" customHeight="1">
      <c r="B19" s="36" t="s">
        <v>11</v>
      </c>
      <c r="C19" s="37"/>
      <c r="D19" s="79">
        <v>4</v>
      </c>
      <c r="E19" s="83">
        <v>1</v>
      </c>
      <c r="F19" s="36">
        <v>1</v>
      </c>
      <c r="G19" s="80">
        <v>1</v>
      </c>
      <c r="H19" s="80">
        <v>3</v>
      </c>
      <c r="I19" s="37">
        <v>1</v>
      </c>
      <c r="J19" s="36">
        <v>9</v>
      </c>
      <c r="K19" s="80">
        <v>2</v>
      </c>
      <c r="L19" s="80">
        <v>1</v>
      </c>
      <c r="M19" s="80">
        <v>0</v>
      </c>
      <c r="N19" s="80">
        <v>2</v>
      </c>
      <c r="O19" s="80">
        <v>0</v>
      </c>
      <c r="P19" s="38">
        <v>1</v>
      </c>
      <c r="Q19" s="39">
        <f t="shared" si="0"/>
        <v>26</v>
      </c>
    </row>
    <row r="20" spans="2:17" s="11" customFormat="1" ht="12.75" customHeight="1">
      <c r="B20" s="36" t="s">
        <v>12</v>
      </c>
      <c r="C20" s="37"/>
      <c r="D20" s="79">
        <v>8</v>
      </c>
      <c r="E20" s="83">
        <v>9</v>
      </c>
      <c r="F20" s="36">
        <v>7</v>
      </c>
      <c r="G20" s="80">
        <v>9</v>
      </c>
      <c r="H20" s="80">
        <v>18</v>
      </c>
      <c r="I20" s="37">
        <v>18</v>
      </c>
      <c r="J20" s="36">
        <v>23</v>
      </c>
      <c r="K20" s="80">
        <v>8</v>
      </c>
      <c r="L20" s="80">
        <v>23</v>
      </c>
      <c r="M20" s="80">
        <v>31</v>
      </c>
      <c r="N20" s="80">
        <v>8</v>
      </c>
      <c r="O20" s="80">
        <v>6</v>
      </c>
      <c r="P20" s="38">
        <v>12</v>
      </c>
      <c r="Q20" s="39">
        <f t="shared" si="0"/>
        <v>180</v>
      </c>
    </row>
    <row r="21" spans="2:17" s="11" customFormat="1" ht="12.75">
      <c r="B21" s="36" t="s">
        <v>13</v>
      </c>
      <c r="C21" s="37"/>
      <c r="D21" s="79">
        <v>25</v>
      </c>
      <c r="E21" s="83">
        <v>10</v>
      </c>
      <c r="F21" s="36">
        <v>8</v>
      </c>
      <c r="G21" s="80">
        <v>9</v>
      </c>
      <c r="H21" s="80">
        <v>14</v>
      </c>
      <c r="I21" s="37">
        <v>12</v>
      </c>
      <c r="J21" s="36">
        <v>14</v>
      </c>
      <c r="K21" s="80">
        <v>17</v>
      </c>
      <c r="L21" s="80">
        <v>28</v>
      </c>
      <c r="M21" s="80">
        <v>32</v>
      </c>
      <c r="N21" s="80">
        <v>16</v>
      </c>
      <c r="O21" s="80">
        <v>17</v>
      </c>
      <c r="P21" s="38">
        <v>26</v>
      </c>
      <c r="Q21" s="39">
        <f t="shared" si="0"/>
        <v>228</v>
      </c>
    </row>
    <row r="22" spans="2:17" s="11" customFormat="1" ht="12.75">
      <c r="B22" s="36" t="s">
        <v>14</v>
      </c>
      <c r="C22" s="37"/>
      <c r="D22" s="79">
        <v>8</v>
      </c>
      <c r="E22" s="83">
        <v>4</v>
      </c>
      <c r="F22" s="36">
        <v>8</v>
      </c>
      <c r="G22" s="80">
        <v>6</v>
      </c>
      <c r="H22" s="80">
        <v>13</v>
      </c>
      <c r="I22" s="37">
        <v>10</v>
      </c>
      <c r="J22" s="36">
        <v>8</v>
      </c>
      <c r="K22" s="80">
        <v>11</v>
      </c>
      <c r="L22" s="80">
        <v>22</v>
      </c>
      <c r="M22" s="80">
        <v>6</v>
      </c>
      <c r="N22" s="80">
        <v>6</v>
      </c>
      <c r="O22" s="80">
        <v>4</v>
      </c>
      <c r="P22" s="38">
        <v>11</v>
      </c>
      <c r="Q22" s="39">
        <f t="shared" si="0"/>
        <v>117</v>
      </c>
    </row>
    <row r="23" spans="2:17" s="11" customFormat="1" ht="12.75">
      <c r="B23" s="36" t="s">
        <v>15</v>
      </c>
      <c r="C23" s="37"/>
      <c r="D23" s="79">
        <v>40</v>
      </c>
      <c r="E23" s="83">
        <v>17</v>
      </c>
      <c r="F23" s="36">
        <v>21</v>
      </c>
      <c r="G23" s="80">
        <v>68</v>
      </c>
      <c r="H23" s="80">
        <v>62</v>
      </c>
      <c r="I23" s="37">
        <v>19</v>
      </c>
      <c r="J23" s="36">
        <v>30</v>
      </c>
      <c r="K23" s="80">
        <v>28</v>
      </c>
      <c r="L23" s="80">
        <v>41</v>
      </c>
      <c r="M23" s="80">
        <v>74</v>
      </c>
      <c r="N23" s="80">
        <v>24</v>
      </c>
      <c r="O23" s="80">
        <v>36</v>
      </c>
      <c r="P23" s="38">
        <v>19</v>
      </c>
      <c r="Q23" s="39">
        <f t="shared" si="0"/>
        <v>479</v>
      </c>
    </row>
    <row r="24" spans="2:17" s="11" customFormat="1" ht="12.75">
      <c r="B24" s="36" t="s">
        <v>16</v>
      </c>
      <c r="C24" s="37"/>
      <c r="D24" s="79">
        <v>6</v>
      </c>
      <c r="E24" s="83">
        <v>1</v>
      </c>
      <c r="F24" s="36">
        <v>2</v>
      </c>
      <c r="G24" s="80">
        <v>8</v>
      </c>
      <c r="H24" s="80">
        <v>6</v>
      </c>
      <c r="I24" s="37">
        <v>9</v>
      </c>
      <c r="J24" s="36">
        <v>3</v>
      </c>
      <c r="K24" s="80">
        <v>10</v>
      </c>
      <c r="L24" s="80">
        <v>12</v>
      </c>
      <c r="M24" s="80">
        <v>12</v>
      </c>
      <c r="N24" s="80">
        <v>8</v>
      </c>
      <c r="O24" s="80">
        <v>6</v>
      </c>
      <c r="P24" s="38">
        <v>6</v>
      </c>
      <c r="Q24" s="39">
        <f t="shared" si="0"/>
        <v>89</v>
      </c>
    </row>
    <row r="25" spans="2:17" s="11" customFormat="1" ht="12.75">
      <c r="B25" s="36" t="s">
        <v>17</v>
      </c>
      <c r="C25" s="37"/>
      <c r="D25" s="79">
        <v>2</v>
      </c>
      <c r="E25" s="83">
        <v>2</v>
      </c>
      <c r="F25" s="36">
        <v>4</v>
      </c>
      <c r="G25" s="80">
        <v>3</v>
      </c>
      <c r="H25" s="80">
        <v>3</v>
      </c>
      <c r="I25" s="37">
        <v>5</v>
      </c>
      <c r="J25" s="36">
        <v>7</v>
      </c>
      <c r="K25" s="80">
        <v>4</v>
      </c>
      <c r="L25" s="80">
        <v>17</v>
      </c>
      <c r="M25" s="80">
        <v>5</v>
      </c>
      <c r="N25" s="80">
        <v>4</v>
      </c>
      <c r="O25" s="80">
        <v>4</v>
      </c>
      <c r="P25" s="38">
        <v>7</v>
      </c>
      <c r="Q25" s="39">
        <f t="shared" si="0"/>
        <v>67</v>
      </c>
    </row>
    <row r="26" spans="2:17" s="11" customFormat="1" ht="12.75">
      <c r="B26" s="36" t="s">
        <v>18</v>
      </c>
      <c r="C26" s="37"/>
      <c r="D26" s="79">
        <v>4</v>
      </c>
      <c r="E26" s="83">
        <v>4</v>
      </c>
      <c r="F26" s="36">
        <v>5</v>
      </c>
      <c r="G26" s="80">
        <v>8</v>
      </c>
      <c r="H26" s="80">
        <v>11</v>
      </c>
      <c r="I26" s="37">
        <v>11</v>
      </c>
      <c r="J26" s="36">
        <v>4</v>
      </c>
      <c r="K26" s="80">
        <v>11</v>
      </c>
      <c r="L26" s="80">
        <v>10</v>
      </c>
      <c r="M26" s="80">
        <v>16</v>
      </c>
      <c r="N26" s="80">
        <v>10</v>
      </c>
      <c r="O26" s="80">
        <v>4</v>
      </c>
      <c r="P26" s="38">
        <v>6</v>
      </c>
      <c r="Q26" s="39">
        <f t="shared" si="0"/>
        <v>104</v>
      </c>
    </row>
    <row r="27" spans="2:17" s="11" customFormat="1" ht="12.75">
      <c r="B27" s="36" t="s">
        <v>19</v>
      </c>
      <c r="C27" s="37"/>
      <c r="D27" s="79">
        <v>0</v>
      </c>
      <c r="E27" s="83">
        <v>0</v>
      </c>
      <c r="F27" s="36">
        <v>2</v>
      </c>
      <c r="G27" s="80">
        <v>1</v>
      </c>
      <c r="H27" s="80">
        <v>0</v>
      </c>
      <c r="I27" s="37">
        <v>0</v>
      </c>
      <c r="J27" s="36">
        <v>4</v>
      </c>
      <c r="K27" s="80">
        <v>0</v>
      </c>
      <c r="L27" s="80">
        <v>2</v>
      </c>
      <c r="M27" s="80">
        <v>1</v>
      </c>
      <c r="N27" s="80">
        <v>0</v>
      </c>
      <c r="O27" s="80">
        <v>1</v>
      </c>
      <c r="P27" s="38">
        <v>4</v>
      </c>
      <c r="Q27" s="39">
        <f t="shared" si="0"/>
        <v>15</v>
      </c>
    </row>
    <row r="28" spans="2:17" s="11" customFormat="1" ht="12.75">
      <c r="B28" s="36" t="s">
        <v>20</v>
      </c>
      <c r="C28" s="37"/>
      <c r="D28" s="79">
        <v>4</v>
      </c>
      <c r="E28" s="83">
        <v>1</v>
      </c>
      <c r="F28" s="36">
        <v>0</v>
      </c>
      <c r="G28" s="80">
        <v>2</v>
      </c>
      <c r="H28" s="80">
        <v>4</v>
      </c>
      <c r="I28" s="37">
        <v>8</v>
      </c>
      <c r="J28" s="36">
        <v>3</v>
      </c>
      <c r="K28" s="80">
        <v>5</v>
      </c>
      <c r="L28" s="80">
        <v>2</v>
      </c>
      <c r="M28" s="80">
        <v>3</v>
      </c>
      <c r="N28" s="80">
        <v>2</v>
      </c>
      <c r="O28" s="80">
        <v>0</v>
      </c>
      <c r="P28" s="38">
        <v>2</v>
      </c>
      <c r="Q28" s="39">
        <f t="shared" si="0"/>
        <v>36</v>
      </c>
    </row>
    <row r="29" spans="2:17" s="11" customFormat="1" ht="12.75">
      <c r="B29" s="36" t="s">
        <v>21</v>
      </c>
      <c r="C29" s="37"/>
      <c r="D29" s="79">
        <v>0</v>
      </c>
      <c r="E29" s="83">
        <v>0</v>
      </c>
      <c r="F29" s="36">
        <v>2</v>
      </c>
      <c r="G29" s="80">
        <v>0</v>
      </c>
      <c r="H29" s="80">
        <v>0</v>
      </c>
      <c r="I29" s="37">
        <v>1</v>
      </c>
      <c r="J29" s="36">
        <v>2</v>
      </c>
      <c r="K29" s="80">
        <v>0</v>
      </c>
      <c r="L29" s="80">
        <v>0</v>
      </c>
      <c r="M29" s="80">
        <v>0</v>
      </c>
      <c r="N29" s="80">
        <v>0</v>
      </c>
      <c r="O29" s="80">
        <v>1</v>
      </c>
      <c r="P29" s="38">
        <v>0</v>
      </c>
      <c r="Q29" s="39">
        <f t="shared" si="0"/>
        <v>6</v>
      </c>
    </row>
    <row r="30" spans="2:17" s="11" customFormat="1" ht="12.75">
      <c r="B30" s="36" t="s">
        <v>22</v>
      </c>
      <c r="C30" s="37"/>
      <c r="D30" s="36">
        <v>2</v>
      </c>
      <c r="E30" s="38">
        <v>0</v>
      </c>
      <c r="F30" s="36">
        <v>0</v>
      </c>
      <c r="G30" s="80">
        <v>1</v>
      </c>
      <c r="H30" s="80">
        <v>1</v>
      </c>
      <c r="I30" s="37">
        <v>0</v>
      </c>
      <c r="J30" s="36">
        <v>0</v>
      </c>
      <c r="K30" s="80">
        <v>4</v>
      </c>
      <c r="L30" s="80">
        <v>7</v>
      </c>
      <c r="M30" s="80">
        <v>1</v>
      </c>
      <c r="N30" s="80">
        <v>0</v>
      </c>
      <c r="O30" s="80">
        <v>0</v>
      </c>
      <c r="P30" s="38">
        <v>2</v>
      </c>
      <c r="Q30" s="39">
        <f t="shared" si="0"/>
        <v>18</v>
      </c>
    </row>
    <row r="31" spans="2:17" s="15" customFormat="1" ht="12.75">
      <c r="B31" s="47" t="s">
        <v>26</v>
      </c>
      <c r="C31" s="48"/>
      <c r="D31" s="42">
        <f aca="true" t="shared" si="2" ref="D31:J31">SUM(D14:D30)</f>
        <v>206</v>
      </c>
      <c r="E31" s="43">
        <f t="shared" si="2"/>
        <v>106</v>
      </c>
      <c r="F31" s="42">
        <f t="shared" si="2"/>
        <v>131</v>
      </c>
      <c r="G31" s="45">
        <f t="shared" si="2"/>
        <v>214</v>
      </c>
      <c r="H31" s="45">
        <f t="shared" si="2"/>
        <v>270</v>
      </c>
      <c r="I31" s="45">
        <f t="shared" si="2"/>
        <v>253</v>
      </c>
      <c r="J31" s="42">
        <f t="shared" si="2"/>
        <v>214</v>
      </c>
      <c r="K31" s="45">
        <f aca="true" t="shared" si="3" ref="K31:P31">SUM(K14:K30)</f>
        <v>244</v>
      </c>
      <c r="L31" s="45">
        <f t="shared" si="3"/>
        <v>317</v>
      </c>
      <c r="M31" s="45">
        <f t="shared" si="3"/>
        <v>412</v>
      </c>
      <c r="N31" s="45">
        <f t="shared" si="3"/>
        <v>183</v>
      </c>
      <c r="O31" s="45">
        <f t="shared" si="3"/>
        <v>184</v>
      </c>
      <c r="P31" s="43">
        <f t="shared" si="3"/>
        <v>193</v>
      </c>
      <c r="Q31" s="46">
        <f t="shared" si="0"/>
        <v>2927</v>
      </c>
    </row>
    <row r="32" spans="2:17" s="15" customFormat="1" ht="12.75">
      <c r="B32" s="47" t="s">
        <v>1</v>
      </c>
      <c r="C32" s="48"/>
      <c r="D32" s="81">
        <v>26</v>
      </c>
      <c r="E32" s="84">
        <v>13</v>
      </c>
      <c r="F32" s="85">
        <v>25</v>
      </c>
      <c r="G32" s="86">
        <v>40</v>
      </c>
      <c r="H32" s="86">
        <v>15</v>
      </c>
      <c r="I32" s="87">
        <v>26</v>
      </c>
      <c r="J32" s="81">
        <v>9</v>
      </c>
      <c r="K32" s="41">
        <v>19</v>
      </c>
      <c r="L32" s="41">
        <v>122</v>
      </c>
      <c r="M32" s="41">
        <v>7</v>
      </c>
      <c r="N32" s="41">
        <v>8</v>
      </c>
      <c r="O32" s="41">
        <v>20</v>
      </c>
      <c r="P32" s="84">
        <v>34</v>
      </c>
      <c r="Q32" s="52">
        <f t="shared" si="0"/>
        <v>364</v>
      </c>
    </row>
    <row r="33" spans="2:17" s="11" customFormat="1" ht="12.75">
      <c r="B33" s="24"/>
      <c r="C33" s="53" t="s">
        <v>23</v>
      </c>
      <c r="D33" s="88">
        <f>D13+D31+D32</f>
        <v>844</v>
      </c>
      <c r="E33" s="89">
        <f aca="true" t="shared" si="4" ref="E33:P33">E13+E31+E32</f>
        <v>494</v>
      </c>
      <c r="F33" s="88">
        <f t="shared" si="4"/>
        <v>535</v>
      </c>
      <c r="G33" s="90">
        <f t="shared" si="4"/>
        <v>804</v>
      </c>
      <c r="H33" s="90">
        <f t="shared" si="4"/>
        <v>774</v>
      </c>
      <c r="I33" s="89">
        <f t="shared" si="4"/>
        <v>824</v>
      </c>
      <c r="J33" s="90">
        <f t="shared" si="4"/>
        <v>730</v>
      </c>
      <c r="K33" s="90">
        <f t="shared" si="4"/>
        <v>671</v>
      </c>
      <c r="L33" s="90">
        <f t="shared" si="4"/>
        <v>892</v>
      </c>
      <c r="M33" s="90">
        <f t="shared" si="4"/>
        <v>1101</v>
      </c>
      <c r="N33" s="90">
        <f t="shared" si="4"/>
        <v>541</v>
      </c>
      <c r="O33" s="90">
        <f t="shared" si="4"/>
        <v>724</v>
      </c>
      <c r="P33" s="89">
        <f t="shared" si="4"/>
        <v>562</v>
      </c>
      <c r="Q33" s="52">
        <f t="shared" si="0"/>
        <v>9496</v>
      </c>
    </row>
    <row r="34" s="11" customFormat="1" ht="12.75">
      <c r="Q34" s="77"/>
    </row>
    <row r="35" s="11" customFormat="1" ht="12.75" customHeight="1">
      <c r="Q35" s="77"/>
    </row>
    <row r="36" s="11" customFormat="1" ht="12.75" customHeight="1">
      <c r="Q36" s="77"/>
    </row>
  </sheetData>
  <mergeCells count="5">
    <mergeCell ref="B1:M1"/>
    <mergeCell ref="D7:E7"/>
    <mergeCell ref="F7:I7"/>
    <mergeCell ref="J7:P7"/>
    <mergeCell ref="B4:I4"/>
  </mergeCells>
  <printOptions/>
  <pageMargins left="1.13" right="0.75" top="0.7874015748031497" bottom="1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6"/>
  <sheetViews>
    <sheetView workbookViewId="0" topLeftCell="A7">
      <selection activeCell="B1" sqref="B1:M1"/>
    </sheetView>
  </sheetViews>
  <sheetFormatPr defaultColWidth="11.421875" defaultRowHeight="12.75"/>
  <cols>
    <col min="1" max="1" width="8.00390625" style="0" customWidth="1"/>
    <col min="4" max="16" width="6.7109375" style="0" customWidth="1"/>
    <col min="17" max="17" width="11.421875" style="3" customWidth="1"/>
  </cols>
  <sheetData>
    <row r="1" spans="2:17" s="11" customFormat="1" ht="21.75" customHeight="1">
      <c r="B1" s="117" t="s">
        <v>39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Q1" s="77"/>
    </row>
    <row r="2" spans="2:17" s="11" customFormat="1" ht="14.25" customHeight="1">
      <c r="B2" s="12">
        <v>1996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Q2" s="77"/>
    </row>
    <row r="3" spans="2:17" s="11" customFormat="1" ht="12.75" customHeight="1">
      <c r="B3" s="15" t="s">
        <v>24</v>
      </c>
      <c r="Q3" s="77"/>
    </row>
    <row r="4" spans="2:17" s="11" customFormat="1" ht="12.75" customHeight="1">
      <c r="B4" s="125" t="s">
        <v>25</v>
      </c>
      <c r="C4" s="125"/>
      <c r="D4" s="125"/>
      <c r="E4" s="126"/>
      <c r="F4" s="126"/>
      <c r="G4" s="126"/>
      <c r="H4" s="126"/>
      <c r="I4" s="126"/>
      <c r="Q4" s="77"/>
    </row>
    <row r="5" spans="2:17" s="11" customFormat="1" ht="12.75" customHeight="1">
      <c r="B5" s="17" t="s">
        <v>27</v>
      </c>
      <c r="C5" s="16"/>
      <c r="D5" s="16"/>
      <c r="Q5" s="77"/>
    </row>
    <row r="6" s="11" customFormat="1" ht="12.75">
      <c r="Q6" s="77"/>
    </row>
    <row r="7" spans="4:17" s="11" customFormat="1" ht="12.75">
      <c r="D7" s="119" t="s">
        <v>28</v>
      </c>
      <c r="E7" s="120"/>
      <c r="F7" s="119" t="s">
        <v>29</v>
      </c>
      <c r="G7" s="121"/>
      <c r="H7" s="121"/>
      <c r="I7" s="120"/>
      <c r="J7" s="122" t="s">
        <v>34</v>
      </c>
      <c r="K7" s="123"/>
      <c r="L7" s="123"/>
      <c r="M7" s="123"/>
      <c r="N7" s="123"/>
      <c r="O7" s="123"/>
      <c r="P7" s="124"/>
      <c r="Q7" s="77"/>
    </row>
    <row r="8" spans="4:17" s="11" customFormat="1" ht="12.75">
      <c r="D8" s="18" t="s">
        <v>30</v>
      </c>
      <c r="E8" s="19" t="s">
        <v>31</v>
      </c>
      <c r="F8" s="18" t="s">
        <v>30</v>
      </c>
      <c r="G8" s="20" t="s">
        <v>31</v>
      </c>
      <c r="H8" s="20" t="s">
        <v>32</v>
      </c>
      <c r="I8" s="19" t="s">
        <v>33</v>
      </c>
      <c r="J8" s="21" t="s">
        <v>30</v>
      </c>
      <c r="K8" s="22" t="s">
        <v>31</v>
      </c>
      <c r="L8" s="22" t="s">
        <v>32</v>
      </c>
      <c r="M8" s="22" t="s">
        <v>33</v>
      </c>
      <c r="N8" s="22" t="s">
        <v>35</v>
      </c>
      <c r="O8" s="22" t="s">
        <v>36</v>
      </c>
      <c r="P8" s="23" t="s">
        <v>37</v>
      </c>
      <c r="Q8" s="78" t="s">
        <v>42</v>
      </c>
    </row>
    <row r="9" spans="2:17" s="11" customFormat="1" ht="12.75">
      <c r="B9" s="32"/>
      <c r="C9" s="33" t="s">
        <v>2</v>
      </c>
      <c r="D9" s="32">
        <v>203</v>
      </c>
      <c r="E9" s="34">
        <v>62</v>
      </c>
      <c r="F9" s="32">
        <v>95</v>
      </c>
      <c r="G9" s="33">
        <v>119</v>
      </c>
      <c r="H9" s="33">
        <v>123</v>
      </c>
      <c r="I9" s="34">
        <v>298</v>
      </c>
      <c r="J9" s="32">
        <v>115</v>
      </c>
      <c r="K9" s="33">
        <v>153</v>
      </c>
      <c r="L9" s="33">
        <v>228</v>
      </c>
      <c r="M9" s="33">
        <v>168</v>
      </c>
      <c r="N9" s="33">
        <v>101</v>
      </c>
      <c r="O9" s="33">
        <v>123</v>
      </c>
      <c r="P9" s="34">
        <v>195</v>
      </c>
      <c r="Q9" s="35">
        <f>SUM(D9:P9)</f>
        <v>1983</v>
      </c>
    </row>
    <row r="10" spans="2:17" s="11" customFormat="1" ht="12.75">
      <c r="B10" s="36"/>
      <c r="C10" s="37" t="s">
        <v>3</v>
      </c>
      <c r="D10" s="79">
        <v>6</v>
      </c>
      <c r="E10" s="83">
        <v>5</v>
      </c>
      <c r="F10" s="36">
        <v>8</v>
      </c>
      <c r="G10" s="80">
        <v>7</v>
      </c>
      <c r="H10" s="80">
        <v>0</v>
      </c>
      <c r="I10" s="38">
        <v>7</v>
      </c>
      <c r="J10" s="36">
        <v>3</v>
      </c>
      <c r="K10" s="80">
        <v>7</v>
      </c>
      <c r="L10" s="80">
        <v>6</v>
      </c>
      <c r="M10" s="80">
        <v>1</v>
      </c>
      <c r="N10" s="80">
        <v>0</v>
      </c>
      <c r="O10" s="80">
        <v>4</v>
      </c>
      <c r="P10" s="38">
        <v>4</v>
      </c>
      <c r="Q10" s="39">
        <f aca="true" t="shared" si="0" ref="Q10:Q33">SUM(D10:P10)</f>
        <v>58</v>
      </c>
    </row>
    <row r="11" spans="2:17" s="11" customFormat="1" ht="12.75">
      <c r="B11" s="36"/>
      <c r="C11" s="37" t="s">
        <v>4</v>
      </c>
      <c r="D11" s="79">
        <v>11</v>
      </c>
      <c r="E11" s="83">
        <v>8</v>
      </c>
      <c r="F11" s="36">
        <v>5</v>
      </c>
      <c r="G11" s="80">
        <v>9</v>
      </c>
      <c r="H11" s="80">
        <v>7</v>
      </c>
      <c r="I11" s="38">
        <v>9</v>
      </c>
      <c r="J11" s="36">
        <v>10</v>
      </c>
      <c r="K11" s="80">
        <v>5</v>
      </c>
      <c r="L11" s="80">
        <v>18</v>
      </c>
      <c r="M11" s="80">
        <v>9</v>
      </c>
      <c r="N11" s="80">
        <v>9</v>
      </c>
      <c r="O11" s="80">
        <v>9</v>
      </c>
      <c r="P11" s="38">
        <v>7</v>
      </c>
      <c r="Q11" s="39">
        <f t="shared" si="0"/>
        <v>116</v>
      </c>
    </row>
    <row r="12" spans="2:17" s="11" customFormat="1" ht="12.75">
      <c r="B12" s="36"/>
      <c r="C12" s="37" t="s">
        <v>5</v>
      </c>
      <c r="D12" s="36">
        <v>409</v>
      </c>
      <c r="E12" s="83">
        <v>290</v>
      </c>
      <c r="F12" s="36">
        <v>308</v>
      </c>
      <c r="G12" s="80">
        <v>406</v>
      </c>
      <c r="H12" s="80">
        <v>355</v>
      </c>
      <c r="I12" s="38">
        <v>220</v>
      </c>
      <c r="J12" s="36">
        <v>379</v>
      </c>
      <c r="K12" s="80">
        <v>273</v>
      </c>
      <c r="L12" s="80">
        <v>191</v>
      </c>
      <c r="M12" s="80">
        <v>473</v>
      </c>
      <c r="N12" s="80">
        <v>271</v>
      </c>
      <c r="O12" s="80">
        <v>325</v>
      </c>
      <c r="P12" s="38">
        <v>75</v>
      </c>
      <c r="Q12" s="39">
        <f t="shared" si="0"/>
        <v>3975</v>
      </c>
    </row>
    <row r="13" spans="2:17" s="15" customFormat="1" ht="12.75">
      <c r="B13" s="40" t="s">
        <v>0</v>
      </c>
      <c r="C13" s="41"/>
      <c r="D13" s="81">
        <f>SUM(D9:D12)</f>
        <v>629</v>
      </c>
      <c r="E13" s="84">
        <f>SUM(E9:E12)</f>
        <v>365</v>
      </c>
      <c r="F13" s="81">
        <f aca="true" t="shared" si="1" ref="F13:L13">SUM(F9:F12)</f>
        <v>416</v>
      </c>
      <c r="G13" s="41">
        <f t="shared" si="1"/>
        <v>541</v>
      </c>
      <c r="H13" s="41">
        <f t="shared" si="1"/>
        <v>485</v>
      </c>
      <c r="I13" s="84">
        <f t="shared" si="1"/>
        <v>534</v>
      </c>
      <c r="J13" s="81">
        <f t="shared" si="1"/>
        <v>507</v>
      </c>
      <c r="K13" s="41">
        <f t="shared" si="1"/>
        <v>438</v>
      </c>
      <c r="L13" s="41">
        <f t="shared" si="1"/>
        <v>443</v>
      </c>
      <c r="M13" s="41">
        <f>SUM(M9:M12)</f>
        <v>651</v>
      </c>
      <c r="N13" s="41">
        <f>SUM(N9:N12)</f>
        <v>381</v>
      </c>
      <c r="O13" s="41">
        <f>SUM(O9:O12)</f>
        <v>461</v>
      </c>
      <c r="P13" s="84">
        <f>SUM(P9:P12)</f>
        <v>281</v>
      </c>
      <c r="Q13" s="46">
        <f t="shared" si="0"/>
        <v>6132</v>
      </c>
    </row>
    <row r="14" spans="2:17" s="11" customFormat="1" ht="12.75">
      <c r="B14" s="32" t="s">
        <v>6</v>
      </c>
      <c r="C14" s="33"/>
      <c r="D14" s="32">
        <v>86</v>
      </c>
      <c r="E14" s="33">
        <v>42</v>
      </c>
      <c r="F14" s="32">
        <v>68</v>
      </c>
      <c r="G14" s="82">
        <v>78</v>
      </c>
      <c r="H14" s="82">
        <v>155</v>
      </c>
      <c r="I14" s="82">
        <v>150</v>
      </c>
      <c r="J14" s="32">
        <v>104</v>
      </c>
      <c r="K14" s="82">
        <v>111</v>
      </c>
      <c r="L14" s="33">
        <v>92</v>
      </c>
      <c r="M14" s="33">
        <v>198</v>
      </c>
      <c r="N14" s="33">
        <v>73</v>
      </c>
      <c r="O14" s="82">
        <v>69</v>
      </c>
      <c r="P14" s="34">
        <v>66</v>
      </c>
      <c r="Q14" s="35">
        <f t="shared" si="0"/>
        <v>1292</v>
      </c>
    </row>
    <row r="15" spans="2:17" s="11" customFormat="1" ht="12.75">
      <c r="B15" s="36" t="s">
        <v>7</v>
      </c>
      <c r="C15" s="37"/>
      <c r="D15" s="79">
        <v>17</v>
      </c>
      <c r="E15" s="80">
        <v>9</v>
      </c>
      <c r="F15" s="36">
        <v>5</v>
      </c>
      <c r="G15" s="80">
        <v>15</v>
      </c>
      <c r="H15" s="80">
        <v>10</v>
      </c>
      <c r="I15" s="80">
        <v>22</v>
      </c>
      <c r="J15" s="36">
        <v>23</v>
      </c>
      <c r="K15" s="80">
        <v>18</v>
      </c>
      <c r="L15" s="80">
        <v>41</v>
      </c>
      <c r="M15" s="80">
        <v>21</v>
      </c>
      <c r="N15" s="80">
        <v>9</v>
      </c>
      <c r="O15" s="80">
        <v>20</v>
      </c>
      <c r="P15" s="38">
        <v>16</v>
      </c>
      <c r="Q15" s="39">
        <f t="shared" si="0"/>
        <v>226</v>
      </c>
    </row>
    <row r="16" spans="2:17" s="11" customFormat="1" ht="12.75">
      <c r="B16" s="36" t="s">
        <v>8</v>
      </c>
      <c r="C16" s="37"/>
      <c r="D16" s="79">
        <v>6</v>
      </c>
      <c r="E16" s="80">
        <v>2</v>
      </c>
      <c r="F16" s="36">
        <v>3</v>
      </c>
      <c r="G16" s="80">
        <v>3</v>
      </c>
      <c r="H16" s="80">
        <v>1</v>
      </c>
      <c r="I16" s="80">
        <v>9</v>
      </c>
      <c r="J16" s="36">
        <v>3</v>
      </c>
      <c r="K16" s="80">
        <v>6</v>
      </c>
      <c r="L16" s="80">
        <v>3</v>
      </c>
      <c r="M16" s="80">
        <v>9</v>
      </c>
      <c r="N16" s="80">
        <v>7</v>
      </c>
      <c r="O16" s="80">
        <v>6</v>
      </c>
      <c r="P16" s="38">
        <v>5</v>
      </c>
      <c r="Q16" s="39">
        <f t="shared" si="0"/>
        <v>63</v>
      </c>
    </row>
    <row r="17" spans="2:17" s="11" customFormat="1" ht="12.75">
      <c r="B17" s="36" t="s">
        <v>9</v>
      </c>
      <c r="C17" s="37"/>
      <c r="D17" s="79">
        <v>1</v>
      </c>
      <c r="E17" s="80">
        <v>0</v>
      </c>
      <c r="F17" s="36">
        <v>3</v>
      </c>
      <c r="G17" s="80">
        <v>0</v>
      </c>
      <c r="H17" s="80">
        <v>0</v>
      </c>
      <c r="I17" s="80">
        <v>2</v>
      </c>
      <c r="J17" s="36">
        <v>0</v>
      </c>
      <c r="K17" s="80">
        <v>1</v>
      </c>
      <c r="L17" s="80">
        <v>1</v>
      </c>
      <c r="M17" s="80">
        <v>1</v>
      </c>
      <c r="N17" s="80">
        <v>1</v>
      </c>
      <c r="O17" s="80">
        <v>3</v>
      </c>
      <c r="P17" s="38">
        <v>0</v>
      </c>
      <c r="Q17" s="39">
        <f t="shared" si="0"/>
        <v>13</v>
      </c>
    </row>
    <row r="18" spans="2:17" s="11" customFormat="1" ht="12.75">
      <c r="B18" s="36" t="s">
        <v>10</v>
      </c>
      <c r="C18" s="37"/>
      <c r="D18" s="79">
        <v>0</v>
      </c>
      <c r="E18" s="80">
        <v>0</v>
      </c>
      <c r="F18" s="36">
        <v>0</v>
      </c>
      <c r="G18" s="80">
        <v>0</v>
      </c>
      <c r="H18" s="80">
        <v>1</v>
      </c>
      <c r="I18" s="80">
        <v>1</v>
      </c>
      <c r="J18" s="36">
        <v>0</v>
      </c>
      <c r="K18" s="80">
        <v>1</v>
      </c>
      <c r="L18" s="80">
        <v>2</v>
      </c>
      <c r="M18" s="80">
        <v>0</v>
      </c>
      <c r="N18" s="80">
        <v>1</v>
      </c>
      <c r="O18" s="80">
        <v>2</v>
      </c>
      <c r="P18" s="38">
        <v>1</v>
      </c>
      <c r="Q18" s="39">
        <f t="shared" si="0"/>
        <v>9</v>
      </c>
    </row>
    <row r="19" spans="2:17" s="11" customFormat="1" ht="12.75" customHeight="1">
      <c r="B19" s="36" t="s">
        <v>11</v>
      </c>
      <c r="C19" s="37"/>
      <c r="D19" s="79">
        <v>2</v>
      </c>
      <c r="E19" s="80">
        <v>0</v>
      </c>
      <c r="F19" s="36">
        <v>0</v>
      </c>
      <c r="G19" s="80">
        <v>0</v>
      </c>
      <c r="H19" s="80">
        <v>2</v>
      </c>
      <c r="I19" s="80">
        <v>3</v>
      </c>
      <c r="J19" s="36">
        <v>10</v>
      </c>
      <c r="K19" s="80">
        <v>1</v>
      </c>
      <c r="L19" s="80">
        <v>7</v>
      </c>
      <c r="M19" s="80">
        <v>0</v>
      </c>
      <c r="N19" s="80">
        <v>4</v>
      </c>
      <c r="O19" s="80">
        <v>0</v>
      </c>
      <c r="P19" s="38">
        <v>2</v>
      </c>
      <c r="Q19" s="39">
        <f t="shared" si="0"/>
        <v>31</v>
      </c>
    </row>
    <row r="20" spans="2:17" s="11" customFormat="1" ht="12.75" customHeight="1">
      <c r="B20" s="36" t="s">
        <v>12</v>
      </c>
      <c r="C20" s="37"/>
      <c r="D20" s="79">
        <v>7</v>
      </c>
      <c r="E20" s="80">
        <v>4</v>
      </c>
      <c r="F20" s="36">
        <v>6</v>
      </c>
      <c r="G20" s="80">
        <v>10</v>
      </c>
      <c r="H20" s="80">
        <v>15</v>
      </c>
      <c r="I20" s="80">
        <v>29</v>
      </c>
      <c r="J20" s="36">
        <v>19</v>
      </c>
      <c r="K20" s="80">
        <v>13</v>
      </c>
      <c r="L20" s="80">
        <v>13</v>
      </c>
      <c r="M20" s="80">
        <v>30</v>
      </c>
      <c r="N20" s="80">
        <v>15</v>
      </c>
      <c r="O20" s="80">
        <v>11</v>
      </c>
      <c r="P20" s="38">
        <v>14</v>
      </c>
      <c r="Q20" s="39">
        <f t="shared" si="0"/>
        <v>186</v>
      </c>
    </row>
    <row r="21" spans="2:17" s="11" customFormat="1" ht="12.75">
      <c r="B21" s="36" t="s">
        <v>13</v>
      </c>
      <c r="C21" s="37"/>
      <c r="D21" s="79">
        <v>24</v>
      </c>
      <c r="E21" s="80">
        <v>9</v>
      </c>
      <c r="F21" s="36">
        <v>7</v>
      </c>
      <c r="G21" s="80">
        <v>13</v>
      </c>
      <c r="H21" s="80">
        <v>17</v>
      </c>
      <c r="I21" s="80">
        <v>29</v>
      </c>
      <c r="J21" s="36">
        <v>16</v>
      </c>
      <c r="K21" s="80">
        <v>23</v>
      </c>
      <c r="L21" s="80">
        <v>41</v>
      </c>
      <c r="M21" s="80">
        <v>20</v>
      </c>
      <c r="N21" s="80">
        <v>21</v>
      </c>
      <c r="O21" s="80">
        <v>17</v>
      </c>
      <c r="P21" s="38">
        <v>28</v>
      </c>
      <c r="Q21" s="39">
        <f t="shared" si="0"/>
        <v>265</v>
      </c>
    </row>
    <row r="22" spans="2:17" s="11" customFormat="1" ht="12.75">
      <c r="B22" s="36" t="s">
        <v>14</v>
      </c>
      <c r="C22" s="37"/>
      <c r="D22" s="79">
        <v>19</v>
      </c>
      <c r="E22" s="80">
        <v>8</v>
      </c>
      <c r="F22" s="36">
        <v>3</v>
      </c>
      <c r="G22" s="80">
        <v>12</v>
      </c>
      <c r="H22" s="80">
        <v>11</v>
      </c>
      <c r="I22" s="80">
        <v>6</v>
      </c>
      <c r="J22" s="36">
        <v>7</v>
      </c>
      <c r="K22" s="80">
        <v>11</v>
      </c>
      <c r="L22" s="80">
        <v>13</v>
      </c>
      <c r="M22" s="80">
        <v>10</v>
      </c>
      <c r="N22" s="80">
        <v>3</v>
      </c>
      <c r="O22" s="80">
        <v>4</v>
      </c>
      <c r="P22" s="38">
        <v>5</v>
      </c>
      <c r="Q22" s="39">
        <f t="shared" si="0"/>
        <v>112</v>
      </c>
    </row>
    <row r="23" spans="2:17" s="11" customFormat="1" ht="12.75">
      <c r="B23" s="36" t="s">
        <v>15</v>
      </c>
      <c r="C23" s="37"/>
      <c r="D23" s="79">
        <v>36</v>
      </c>
      <c r="E23" s="80">
        <v>41</v>
      </c>
      <c r="F23" s="36">
        <v>17</v>
      </c>
      <c r="G23" s="80">
        <v>74</v>
      </c>
      <c r="H23" s="80">
        <v>46</v>
      </c>
      <c r="I23" s="80">
        <v>24</v>
      </c>
      <c r="J23" s="36">
        <v>33</v>
      </c>
      <c r="K23" s="80">
        <v>26</v>
      </c>
      <c r="L23" s="80">
        <v>41</v>
      </c>
      <c r="M23" s="80">
        <v>86</v>
      </c>
      <c r="N23" s="80">
        <v>24</v>
      </c>
      <c r="O23" s="80">
        <v>38</v>
      </c>
      <c r="P23" s="38">
        <v>19</v>
      </c>
      <c r="Q23" s="39">
        <f t="shared" si="0"/>
        <v>505</v>
      </c>
    </row>
    <row r="24" spans="2:17" s="11" customFormat="1" ht="12.75">
      <c r="B24" s="36" t="s">
        <v>16</v>
      </c>
      <c r="C24" s="37"/>
      <c r="D24" s="79">
        <v>4</v>
      </c>
      <c r="E24" s="80">
        <v>1</v>
      </c>
      <c r="F24" s="36">
        <v>5</v>
      </c>
      <c r="G24" s="80">
        <v>4</v>
      </c>
      <c r="H24" s="80">
        <v>12</v>
      </c>
      <c r="I24" s="80">
        <v>13</v>
      </c>
      <c r="J24" s="36">
        <v>3</v>
      </c>
      <c r="K24" s="80">
        <v>8</v>
      </c>
      <c r="L24" s="80">
        <v>12</v>
      </c>
      <c r="M24" s="80">
        <v>10</v>
      </c>
      <c r="N24" s="80">
        <v>9</v>
      </c>
      <c r="O24" s="80">
        <v>6</v>
      </c>
      <c r="P24" s="38">
        <v>6</v>
      </c>
      <c r="Q24" s="39">
        <f t="shared" si="0"/>
        <v>93</v>
      </c>
    </row>
    <row r="25" spans="2:17" s="11" customFormat="1" ht="12.75">
      <c r="B25" s="36" t="s">
        <v>17</v>
      </c>
      <c r="C25" s="37"/>
      <c r="D25" s="79">
        <v>9</v>
      </c>
      <c r="E25" s="80">
        <v>1</v>
      </c>
      <c r="F25" s="36">
        <v>4</v>
      </c>
      <c r="G25" s="80">
        <v>3</v>
      </c>
      <c r="H25" s="80">
        <v>3</v>
      </c>
      <c r="I25" s="80">
        <v>8</v>
      </c>
      <c r="J25" s="36">
        <v>4</v>
      </c>
      <c r="K25" s="80">
        <v>8</v>
      </c>
      <c r="L25" s="80">
        <v>12</v>
      </c>
      <c r="M25" s="80">
        <v>6</v>
      </c>
      <c r="N25" s="80">
        <v>4</v>
      </c>
      <c r="O25" s="80">
        <v>5</v>
      </c>
      <c r="P25" s="38">
        <v>12</v>
      </c>
      <c r="Q25" s="39">
        <f t="shared" si="0"/>
        <v>79</v>
      </c>
    </row>
    <row r="26" spans="2:17" s="11" customFormat="1" ht="12.75">
      <c r="B26" s="36" t="s">
        <v>18</v>
      </c>
      <c r="C26" s="37"/>
      <c r="D26" s="79">
        <v>8</v>
      </c>
      <c r="E26" s="80">
        <v>4</v>
      </c>
      <c r="F26" s="36">
        <v>2</v>
      </c>
      <c r="G26" s="80">
        <v>6</v>
      </c>
      <c r="H26" s="80">
        <v>16</v>
      </c>
      <c r="I26" s="80">
        <v>10</v>
      </c>
      <c r="J26" s="36">
        <v>3</v>
      </c>
      <c r="K26" s="80">
        <v>8</v>
      </c>
      <c r="L26" s="80">
        <v>10</v>
      </c>
      <c r="M26" s="80">
        <v>12</v>
      </c>
      <c r="N26" s="80">
        <v>2</v>
      </c>
      <c r="O26" s="80">
        <v>4</v>
      </c>
      <c r="P26" s="38">
        <v>4</v>
      </c>
      <c r="Q26" s="39">
        <f t="shared" si="0"/>
        <v>89</v>
      </c>
    </row>
    <row r="27" spans="2:17" s="11" customFormat="1" ht="12.75">
      <c r="B27" s="36" t="s">
        <v>19</v>
      </c>
      <c r="C27" s="37"/>
      <c r="D27" s="79">
        <v>3</v>
      </c>
      <c r="E27" s="80">
        <v>2</v>
      </c>
      <c r="F27" s="36">
        <v>0</v>
      </c>
      <c r="G27" s="80">
        <v>2</v>
      </c>
      <c r="H27" s="80">
        <v>0</v>
      </c>
      <c r="I27" s="80">
        <v>0</v>
      </c>
      <c r="J27" s="36">
        <v>1</v>
      </c>
      <c r="K27" s="80">
        <v>0</v>
      </c>
      <c r="L27" s="80">
        <v>10</v>
      </c>
      <c r="M27" s="80">
        <v>1</v>
      </c>
      <c r="N27" s="80">
        <v>0</v>
      </c>
      <c r="O27" s="80">
        <v>2</v>
      </c>
      <c r="P27" s="38">
        <v>5</v>
      </c>
      <c r="Q27" s="39">
        <f t="shared" si="0"/>
        <v>26</v>
      </c>
    </row>
    <row r="28" spans="2:17" s="11" customFormat="1" ht="12.75">
      <c r="B28" s="36" t="s">
        <v>20</v>
      </c>
      <c r="C28" s="37"/>
      <c r="D28" s="79">
        <v>1</v>
      </c>
      <c r="E28" s="80">
        <v>2</v>
      </c>
      <c r="F28" s="36">
        <v>0</v>
      </c>
      <c r="G28" s="80">
        <v>1</v>
      </c>
      <c r="H28" s="80">
        <v>1</v>
      </c>
      <c r="I28" s="80">
        <v>10</v>
      </c>
      <c r="J28" s="36">
        <v>3</v>
      </c>
      <c r="K28" s="80">
        <v>2</v>
      </c>
      <c r="L28" s="80">
        <v>7</v>
      </c>
      <c r="M28" s="80">
        <v>8</v>
      </c>
      <c r="N28" s="80">
        <v>2</v>
      </c>
      <c r="O28" s="80">
        <v>3</v>
      </c>
      <c r="P28" s="38">
        <v>2</v>
      </c>
      <c r="Q28" s="39">
        <f t="shared" si="0"/>
        <v>42</v>
      </c>
    </row>
    <row r="29" spans="2:17" s="11" customFormat="1" ht="12.75">
      <c r="B29" s="36" t="s">
        <v>21</v>
      </c>
      <c r="C29" s="37"/>
      <c r="D29" s="79">
        <v>0</v>
      </c>
      <c r="E29" s="80">
        <v>0</v>
      </c>
      <c r="F29" s="36">
        <v>0</v>
      </c>
      <c r="G29" s="80">
        <v>1</v>
      </c>
      <c r="H29" s="80">
        <v>0</v>
      </c>
      <c r="I29" s="80">
        <v>1</v>
      </c>
      <c r="J29" s="36">
        <v>0</v>
      </c>
      <c r="K29" s="80">
        <v>0</v>
      </c>
      <c r="L29" s="80">
        <v>1</v>
      </c>
      <c r="M29" s="80">
        <v>0</v>
      </c>
      <c r="N29" s="80">
        <v>0</v>
      </c>
      <c r="O29" s="80">
        <v>3</v>
      </c>
      <c r="P29" s="38">
        <v>0</v>
      </c>
      <c r="Q29" s="39">
        <f t="shared" si="0"/>
        <v>6</v>
      </c>
    </row>
    <row r="30" spans="2:17" s="11" customFormat="1" ht="12.75">
      <c r="B30" s="36" t="s">
        <v>22</v>
      </c>
      <c r="C30" s="37"/>
      <c r="D30" s="36">
        <v>2</v>
      </c>
      <c r="E30" s="37">
        <v>0</v>
      </c>
      <c r="F30" s="36">
        <v>0</v>
      </c>
      <c r="G30" s="80">
        <v>5</v>
      </c>
      <c r="H30" s="80">
        <v>2</v>
      </c>
      <c r="I30" s="80">
        <v>3</v>
      </c>
      <c r="J30" s="36">
        <v>0</v>
      </c>
      <c r="K30" s="80">
        <v>1</v>
      </c>
      <c r="L30" s="80">
        <v>1</v>
      </c>
      <c r="M30" s="80">
        <v>1</v>
      </c>
      <c r="N30" s="80">
        <v>0</v>
      </c>
      <c r="O30" s="80">
        <v>3</v>
      </c>
      <c r="P30" s="38">
        <v>2</v>
      </c>
      <c r="Q30" s="39">
        <f t="shared" si="0"/>
        <v>20</v>
      </c>
    </row>
    <row r="31" spans="2:17" s="15" customFormat="1" ht="12.75">
      <c r="B31" s="47" t="s">
        <v>26</v>
      </c>
      <c r="C31" s="48"/>
      <c r="D31" s="42">
        <f>SUM(D14:D30)</f>
        <v>225</v>
      </c>
      <c r="E31" s="45">
        <f>SUM(E14:E30)</f>
        <v>125</v>
      </c>
      <c r="F31" s="42">
        <f aca="true" t="shared" si="2" ref="F31:P31">SUM(F14:F30)</f>
        <v>123</v>
      </c>
      <c r="G31" s="45">
        <f t="shared" si="2"/>
        <v>227</v>
      </c>
      <c r="H31" s="45">
        <f t="shared" si="2"/>
        <v>292</v>
      </c>
      <c r="I31" s="45">
        <f t="shared" si="2"/>
        <v>320</v>
      </c>
      <c r="J31" s="42">
        <f t="shared" si="2"/>
        <v>229</v>
      </c>
      <c r="K31" s="45">
        <f t="shared" si="2"/>
        <v>238</v>
      </c>
      <c r="L31" s="45">
        <f t="shared" si="2"/>
        <v>307</v>
      </c>
      <c r="M31" s="45">
        <f t="shared" si="2"/>
        <v>413</v>
      </c>
      <c r="N31" s="45">
        <f t="shared" si="2"/>
        <v>175</v>
      </c>
      <c r="O31" s="45">
        <f t="shared" si="2"/>
        <v>196</v>
      </c>
      <c r="P31" s="43">
        <f t="shared" si="2"/>
        <v>187</v>
      </c>
      <c r="Q31" s="46">
        <f t="shared" si="0"/>
        <v>3057</v>
      </c>
    </row>
    <row r="32" spans="2:17" s="15" customFormat="1" ht="12.75">
      <c r="B32" s="47" t="s">
        <v>1</v>
      </c>
      <c r="C32" s="48"/>
      <c r="D32" s="81">
        <v>33</v>
      </c>
      <c r="E32" s="84">
        <v>10</v>
      </c>
      <c r="F32" s="81">
        <v>18</v>
      </c>
      <c r="G32" s="41">
        <v>19</v>
      </c>
      <c r="H32" s="41">
        <v>18</v>
      </c>
      <c r="I32" s="84">
        <v>26</v>
      </c>
      <c r="J32" s="81">
        <v>9</v>
      </c>
      <c r="K32" s="41">
        <v>22</v>
      </c>
      <c r="L32" s="41">
        <v>102</v>
      </c>
      <c r="M32" s="41">
        <v>20</v>
      </c>
      <c r="N32" s="41">
        <v>5</v>
      </c>
      <c r="O32" s="41">
        <v>9</v>
      </c>
      <c r="P32" s="84">
        <v>34</v>
      </c>
      <c r="Q32" s="52">
        <f t="shared" si="0"/>
        <v>325</v>
      </c>
    </row>
    <row r="33" spans="2:17" s="11" customFormat="1" ht="12.75">
      <c r="B33" s="24"/>
      <c r="C33" s="53" t="s">
        <v>23</v>
      </c>
      <c r="D33" s="88">
        <f>D13+D31+D32</f>
        <v>887</v>
      </c>
      <c r="E33" s="89">
        <f aca="true" t="shared" si="3" ref="E33:P33">E13+E31+E32</f>
        <v>500</v>
      </c>
      <c r="F33" s="88">
        <f t="shared" si="3"/>
        <v>557</v>
      </c>
      <c r="G33" s="90">
        <f t="shared" si="3"/>
        <v>787</v>
      </c>
      <c r="H33" s="90">
        <f t="shared" si="3"/>
        <v>795</v>
      </c>
      <c r="I33" s="89">
        <f t="shared" si="3"/>
        <v>880</v>
      </c>
      <c r="J33" s="88">
        <f t="shared" si="3"/>
        <v>745</v>
      </c>
      <c r="K33" s="90">
        <f t="shared" si="3"/>
        <v>698</v>
      </c>
      <c r="L33" s="90">
        <f t="shared" si="3"/>
        <v>852</v>
      </c>
      <c r="M33" s="90">
        <f t="shared" si="3"/>
        <v>1084</v>
      </c>
      <c r="N33" s="90">
        <f t="shared" si="3"/>
        <v>561</v>
      </c>
      <c r="O33" s="90">
        <f t="shared" si="3"/>
        <v>666</v>
      </c>
      <c r="P33" s="89">
        <f t="shared" si="3"/>
        <v>502</v>
      </c>
      <c r="Q33" s="52">
        <f t="shared" si="0"/>
        <v>9514</v>
      </c>
    </row>
    <row r="34" s="11" customFormat="1" ht="12.75">
      <c r="Q34" s="77"/>
    </row>
    <row r="35" s="11" customFormat="1" ht="12.75" customHeight="1">
      <c r="Q35" s="77"/>
    </row>
    <row r="36" s="11" customFormat="1" ht="12.75" customHeight="1">
      <c r="Q36" s="77"/>
    </row>
  </sheetData>
  <mergeCells count="5">
    <mergeCell ref="B1:M1"/>
    <mergeCell ref="D7:E7"/>
    <mergeCell ref="F7:I7"/>
    <mergeCell ref="J7:P7"/>
    <mergeCell ref="B4:I4"/>
  </mergeCells>
  <printOptions/>
  <pageMargins left="1.06" right="0.75" top="0.7874015748031497" bottom="1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"/>
  <sheetViews>
    <sheetView workbookViewId="0" topLeftCell="B7">
      <selection activeCell="A5" sqref="A5"/>
    </sheetView>
  </sheetViews>
  <sheetFormatPr defaultColWidth="11.421875" defaultRowHeight="12.75"/>
  <cols>
    <col min="1" max="1" width="6.140625" style="0" customWidth="1"/>
    <col min="3" max="3" width="10.8515625" style="0" customWidth="1"/>
    <col min="4" max="4" width="9.140625" style="0" customWidth="1"/>
    <col min="5" max="5" width="7.7109375" style="0" customWidth="1"/>
    <col min="6" max="6" width="8.57421875" style="0" customWidth="1"/>
    <col min="7" max="7" width="8.28125" style="0" customWidth="1"/>
    <col min="8" max="8" width="8.57421875" style="0" customWidth="1"/>
    <col min="9" max="9" width="8.421875" style="0" customWidth="1"/>
    <col min="10" max="11" width="7.421875" style="0" customWidth="1"/>
    <col min="12" max="12" width="8.00390625" style="0" customWidth="1"/>
    <col min="13" max="13" width="7.00390625" style="0" customWidth="1"/>
    <col min="14" max="16" width="7.28125" style="0" customWidth="1"/>
    <col min="17" max="17" width="7.421875" style="0" customWidth="1"/>
    <col min="18" max="18" width="8.28125" style="0" customWidth="1"/>
  </cols>
  <sheetData>
    <row r="1" spans="2:13" s="11" customFormat="1" ht="18">
      <c r="B1" s="127" t="s">
        <v>43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s="11" customFormat="1" ht="18">
      <c r="B2" s="12">
        <v>2001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1" customFormat="1" ht="12.75">
      <c r="B3" s="15" t="s">
        <v>24</v>
      </c>
    </row>
    <row r="4" spans="2:9" s="11" customFormat="1" ht="12.75">
      <c r="B4" s="125" t="s">
        <v>25</v>
      </c>
      <c r="C4" s="125"/>
      <c r="D4" s="125"/>
      <c r="E4" s="126"/>
      <c r="F4" s="126"/>
      <c r="G4" s="126"/>
      <c r="H4" s="126"/>
      <c r="I4" s="126"/>
    </row>
    <row r="5" spans="2:4" s="11" customFormat="1" ht="12.75">
      <c r="B5" s="17" t="s">
        <v>27</v>
      </c>
      <c r="C5" s="16"/>
      <c r="D5" s="16"/>
    </row>
    <row r="6" s="11" customFormat="1" ht="12.75"/>
    <row r="7" spans="4:18" s="11" customFormat="1" ht="12.75">
      <c r="D7" s="119" t="s">
        <v>28</v>
      </c>
      <c r="E7" s="120"/>
      <c r="F7" s="119" t="s">
        <v>29</v>
      </c>
      <c r="G7" s="121"/>
      <c r="H7" s="121"/>
      <c r="I7" s="120"/>
      <c r="J7" s="129" t="s">
        <v>34</v>
      </c>
      <c r="K7" s="130"/>
      <c r="L7" s="130"/>
      <c r="M7" s="130"/>
      <c r="N7" s="130"/>
      <c r="O7" s="130"/>
      <c r="P7" s="130"/>
      <c r="Q7" s="131"/>
      <c r="R7" s="24"/>
    </row>
    <row r="8" spans="4:18" s="11" customFormat="1" ht="12.75">
      <c r="D8" s="25" t="s">
        <v>30</v>
      </c>
      <c r="E8" s="26" t="s">
        <v>31</v>
      </c>
      <c r="F8" s="25" t="s">
        <v>30</v>
      </c>
      <c r="G8" s="27" t="s">
        <v>31</v>
      </c>
      <c r="H8" s="27" t="s">
        <v>32</v>
      </c>
      <c r="I8" s="26" t="s">
        <v>33</v>
      </c>
      <c r="J8" s="91" t="s">
        <v>30</v>
      </c>
      <c r="K8" s="92" t="s">
        <v>31</v>
      </c>
      <c r="L8" s="92" t="s">
        <v>32</v>
      </c>
      <c r="M8" s="92" t="s">
        <v>33</v>
      </c>
      <c r="N8" s="92" t="s">
        <v>35</v>
      </c>
      <c r="O8" s="92" t="s">
        <v>36</v>
      </c>
      <c r="P8" s="92" t="s">
        <v>37</v>
      </c>
      <c r="Q8" s="23" t="s">
        <v>44</v>
      </c>
      <c r="R8" s="78" t="s">
        <v>42</v>
      </c>
    </row>
    <row r="9" spans="2:18" s="11" customFormat="1" ht="12.75">
      <c r="B9" s="32"/>
      <c r="C9" s="33" t="s">
        <v>2</v>
      </c>
      <c r="D9" s="93">
        <v>570</v>
      </c>
      <c r="E9" s="94">
        <v>157</v>
      </c>
      <c r="F9" s="93">
        <v>211</v>
      </c>
      <c r="G9" s="95">
        <v>366</v>
      </c>
      <c r="H9" s="95">
        <v>393</v>
      </c>
      <c r="I9" s="94">
        <v>894</v>
      </c>
      <c r="J9" s="93">
        <v>240</v>
      </c>
      <c r="K9" s="95">
        <v>281</v>
      </c>
      <c r="L9" s="95">
        <v>873</v>
      </c>
      <c r="M9" s="95">
        <v>343</v>
      </c>
      <c r="N9" s="95">
        <v>219</v>
      </c>
      <c r="O9" s="95">
        <v>341</v>
      </c>
      <c r="P9" s="95">
        <v>764</v>
      </c>
      <c r="Q9" s="94">
        <v>493</v>
      </c>
      <c r="R9" s="96">
        <v>6181</v>
      </c>
    </row>
    <row r="10" spans="2:18" s="11" customFormat="1" ht="12.75">
      <c r="B10" s="36"/>
      <c r="C10" s="37" t="s">
        <v>3</v>
      </c>
      <c r="D10" s="101">
        <v>14</v>
      </c>
      <c r="E10" s="102">
        <f>'Homes 1996'!E10+'Dones 1996'!E10</f>
        <v>6</v>
      </c>
      <c r="F10" s="101">
        <v>5</v>
      </c>
      <c r="G10" s="103">
        <v>7</v>
      </c>
      <c r="H10" s="103">
        <v>3</v>
      </c>
      <c r="I10" s="102">
        <v>16</v>
      </c>
      <c r="J10" s="101">
        <v>5</v>
      </c>
      <c r="K10" s="103">
        <v>4</v>
      </c>
      <c r="L10" s="103">
        <v>10</v>
      </c>
      <c r="M10" s="103">
        <v>5</v>
      </c>
      <c r="N10" s="103">
        <v>3</v>
      </c>
      <c r="O10" s="103">
        <v>4</v>
      </c>
      <c r="P10" s="103">
        <v>8</v>
      </c>
      <c r="Q10" s="102">
        <v>8</v>
      </c>
      <c r="R10" s="104">
        <f>SUM(D10:Q10)</f>
        <v>98</v>
      </c>
    </row>
    <row r="11" spans="2:18" s="11" customFormat="1" ht="12.75">
      <c r="B11" s="36"/>
      <c r="C11" s="37" t="s">
        <v>4</v>
      </c>
      <c r="D11" s="101">
        <v>19</v>
      </c>
      <c r="E11" s="102">
        <f>'Homes 1996'!E11+'Dones 1996'!E11</f>
        <v>14</v>
      </c>
      <c r="F11" s="101">
        <v>10</v>
      </c>
      <c r="G11" s="103">
        <v>10</v>
      </c>
      <c r="H11" s="103">
        <v>17</v>
      </c>
      <c r="I11" s="102">
        <v>26</v>
      </c>
      <c r="J11" s="101">
        <v>20</v>
      </c>
      <c r="K11" s="103">
        <v>10</v>
      </c>
      <c r="L11" s="103">
        <v>65</v>
      </c>
      <c r="M11" s="103">
        <v>15</v>
      </c>
      <c r="N11" s="103">
        <v>16</v>
      </c>
      <c r="O11" s="103">
        <v>19</v>
      </c>
      <c r="P11" s="103">
        <v>31</v>
      </c>
      <c r="Q11" s="102">
        <v>11</v>
      </c>
      <c r="R11" s="104">
        <f>SUM(D11:Q11)</f>
        <v>283</v>
      </c>
    </row>
    <row r="12" spans="2:18" s="11" customFormat="1" ht="12.75">
      <c r="B12" s="36"/>
      <c r="C12" s="37" t="s">
        <v>5</v>
      </c>
      <c r="D12" s="101">
        <v>850</v>
      </c>
      <c r="E12" s="102">
        <v>524</v>
      </c>
      <c r="F12" s="101">
        <v>538</v>
      </c>
      <c r="G12" s="103">
        <v>808</v>
      </c>
      <c r="H12" s="103">
        <v>635</v>
      </c>
      <c r="I12" s="102">
        <v>569</v>
      </c>
      <c r="J12" s="101">
        <v>704</v>
      </c>
      <c r="K12" s="103">
        <v>489</v>
      </c>
      <c r="L12" s="103">
        <v>353</v>
      </c>
      <c r="M12" s="103">
        <v>767</v>
      </c>
      <c r="N12" s="103">
        <v>572</v>
      </c>
      <c r="O12" s="103">
        <v>685</v>
      </c>
      <c r="P12" s="103">
        <v>193</v>
      </c>
      <c r="Q12" s="102">
        <v>711</v>
      </c>
      <c r="R12" s="105">
        <v>8437</v>
      </c>
    </row>
    <row r="13" spans="2:18" s="11" customFormat="1" ht="12.75">
      <c r="B13" s="40" t="s">
        <v>0</v>
      </c>
      <c r="C13" s="41"/>
      <c r="D13" s="106">
        <f>SUM(D9:D12)</f>
        <v>1453</v>
      </c>
      <c r="E13" s="107">
        <f>SUM(E9:E12)</f>
        <v>701</v>
      </c>
      <c r="F13" s="106">
        <f>SUM(F9:F12)</f>
        <v>764</v>
      </c>
      <c r="G13" s="106">
        <f aca="true" t="shared" si="0" ref="G13:Q13">SUM(G9:G12)</f>
        <v>1191</v>
      </c>
      <c r="H13" s="106">
        <f t="shared" si="0"/>
        <v>1048</v>
      </c>
      <c r="I13" s="106">
        <f t="shared" si="0"/>
        <v>1505</v>
      </c>
      <c r="J13" s="106">
        <f t="shared" si="0"/>
        <v>969</v>
      </c>
      <c r="K13" s="106">
        <f t="shared" si="0"/>
        <v>784</v>
      </c>
      <c r="L13" s="106">
        <f t="shared" si="0"/>
        <v>1301</v>
      </c>
      <c r="M13" s="106">
        <f t="shared" si="0"/>
        <v>1130</v>
      </c>
      <c r="N13" s="106">
        <f t="shared" si="0"/>
        <v>810</v>
      </c>
      <c r="O13" s="106">
        <f t="shared" si="0"/>
        <v>1049</v>
      </c>
      <c r="P13" s="106">
        <f t="shared" si="0"/>
        <v>996</v>
      </c>
      <c r="Q13" s="106">
        <f t="shared" si="0"/>
        <v>1223</v>
      </c>
      <c r="R13" s="108">
        <f>SUM(R9:R12)</f>
        <v>14999</v>
      </c>
    </row>
    <row r="14" spans="2:18" s="11" customFormat="1" ht="12.75">
      <c r="B14" s="40"/>
      <c r="C14" s="41"/>
      <c r="D14" s="81"/>
      <c r="E14" s="84"/>
      <c r="F14" s="81"/>
      <c r="G14" s="41"/>
      <c r="H14" s="41"/>
      <c r="I14" s="84"/>
      <c r="J14" s="81"/>
      <c r="K14" s="41"/>
      <c r="L14" s="41"/>
      <c r="M14" s="41"/>
      <c r="N14" s="41"/>
      <c r="O14" s="41"/>
      <c r="P14" s="41"/>
      <c r="Q14" s="50"/>
      <c r="R14" s="109"/>
    </row>
    <row r="15" spans="2:18" s="11" customFormat="1" ht="12.75">
      <c r="B15" s="32" t="s">
        <v>6</v>
      </c>
      <c r="C15" s="33"/>
      <c r="D15" s="93">
        <v>216</v>
      </c>
      <c r="E15" s="94">
        <v>87</v>
      </c>
      <c r="F15" s="93">
        <v>94</v>
      </c>
      <c r="G15" s="95">
        <v>196</v>
      </c>
      <c r="H15" s="95">
        <v>273</v>
      </c>
      <c r="I15" s="94">
        <v>415</v>
      </c>
      <c r="J15" s="93">
        <v>178</v>
      </c>
      <c r="K15" s="95">
        <v>188</v>
      </c>
      <c r="L15" s="95">
        <v>303</v>
      </c>
      <c r="M15" s="95">
        <v>302</v>
      </c>
      <c r="N15" s="95">
        <v>139</v>
      </c>
      <c r="O15" s="95">
        <v>129</v>
      </c>
      <c r="P15" s="95">
        <v>215</v>
      </c>
      <c r="Q15" s="102">
        <v>303</v>
      </c>
      <c r="R15" s="105">
        <v>3049</v>
      </c>
    </row>
    <row r="16" spans="2:18" s="11" customFormat="1" ht="12.75">
      <c r="B16" s="36" t="s">
        <v>7</v>
      </c>
      <c r="C16" s="37"/>
      <c r="D16" s="101">
        <v>34</v>
      </c>
      <c r="E16" s="102">
        <v>15</v>
      </c>
      <c r="F16" s="101">
        <v>12</v>
      </c>
      <c r="G16" s="103">
        <v>24</v>
      </c>
      <c r="H16" s="103">
        <v>28</v>
      </c>
      <c r="I16" s="102">
        <v>38</v>
      </c>
      <c r="J16" s="101">
        <v>38</v>
      </c>
      <c r="K16" s="103">
        <v>36</v>
      </c>
      <c r="L16" s="103">
        <f>'Homes 1996'!L15+'Dones 1996'!L15</f>
        <v>82</v>
      </c>
      <c r="M16" s="103">
        <v>29</v>
      </c>
      <c r="N16" s="103">
        <v>20</v>
      </c>
      <c r="O16" s="103">
        <v>34</v>
      </c>
      <c r="P16" s="103">
        <v>55</v>
      </c>
      <c r="Q16" s="102">
        <v>27</v>
      </c>
      <c r="R16" s="105">
        <v>473</v>
      </c>
    </row>
    <row r="17" spans="2:18" s="11" customFormat="1" ht="12.75">
      <c r="B17" s="36" t="s">
        <v>8</v>
      </c>
      <c r="C17" s="37"/>
      <c r="D17" s="101">
        <v>20</v>
      </c>
      <c r="E17" s="102">
        <v>6</v>
      </c>
      <c r="F17" s="101">
        <v>9</v>
      </c>
      <c r="G17" s="103">
        <v>9</v>
      </c>
      <c r="H17" s="103">
        <v>6</v>
      </c>
      <c r="I17" s="102">
        <v>23</v>
      </c>
      <c r="J17" s="101">
        <v>11</v>
      </c>
      <c r="K17" s="103">
        <v>10</v>
      </c>
      <c r="L17" s="103">
        <v>12</v>
      </c>
      <c r="M17" s="103">
        <v>11</v>
      </c>
      <c r="N17" s="103">
        <v>12</v>
      </c>
      <c r="O17" s="103">
        <v>8</v>
      </c>
      <c r="P17" s="103">
        <v>13</v>
      </c>
      <c r="Q17" s="102">
        <v>19</v>
      </c>
      <c r="R17" s="105">
        <v>169</v>
      </c>
    </row>
    <row r="18" spans="2:18" s="11" customFormat="1" ht="12.75">
      <c r="B18" s="36" t="s">
        <v>9</v>
      </c>
      <c r="C18" s="37"/>
      <c r="D18" s="101">
        <v>1</v>
      </c>
      <c r="E18" s="102">
        <v>0</v>
      </c>
      <c r="F18" s="101">
        <v>1</v>
      </c>
      <c r="G18" s="103">
        <v>4</v>
      </c>
      <c r="H18" s="103">
        <v>1</v>
      </c>
      <c r="I18" s="102">
        <v>4</v>
      </c>
      <c r="J18" s="101">
        <v>2</v>
      </c>
      <c r="K18" s="103">
        <v>2</v>
      </c>
      <c r="L18" s="103">
        <v>2</v>
      </c>
      <c r="M18" s="103">
        <v>5</v>
      </c>
      <c r="N18" s="103">
        <v>3</v>
      </c>
      <c r="O18" s="103">
        <v>5</v>
      </c>
      <c r="P18" s="103">
        <v>2</v>
      </c>
      <c r="Q18" s="102">
        <v>1</v>
      </c>
      <c r="R18" s="105">
        <v>34</v>
      </c>
    </row>
    <row r="19" spans="2:18" s="11" customFormat="1" ht="12.75">
      <c r="B19" s="36" t="s">
        <v>10</v>
      </c>
      <c r="C19" s="37"/>
      <c r="D19" s="101">
        <v>2</v>
      </c>
      <c r="E19" s="102">
        <v>1</v>
      </c>
      <c r="F19" s="101">
        <v>2</v>
      </c>
      <c r="G19" s="103">
        <v>0</v>
      </c>
      <c r="H19" s="103">
        <v>6</v>
      </c>
      <c r="I19" s="102">
        <v>2</v>
      </c>
      <c r="J19" s="101">
        <v>0</v>
      </c>
      <c r="K19" s="103">
        <v>1</v>
      </c>
      <c r="L19" s="103">
        <v>8</v>
      </c>
      <c r="M19" s="103">
        <v>1</v>
      </c>
      <c r="N19" s="103">
        <v>3</v>
      </c>
      <c r="O19" s="103">
        <v>1</v>
      </c>
      <c r="P19" s="103">
        <v>1</v>
      </c>
      <c r="Q19" s="102">
        <v>2</v>
      </c>
      <c r="R19" s="105">
        <v>30</v>
      </c>
    </row>
    <row r="20" spans="2:18" s="11" customFormat="1" ht="12.75">
      <c r="B20" s="36" t="s">
        <v>11</v>
      </c>
      <c r="C20" s="37"/>
      <c r="D20" s="101">
        <v>7</v>
      </c>
      <c r="E20" s="102">
        <v>0</v>
      </c>
      <c r="F20" s="101">
        <v>0</v>
      </c>
      <c r="G20" s="103">
        <v>3</v>
      </c>
      <c r="H20" s="103">
        <v>5</v>
      </c>
      <c r="I20" s="102">
        <v>7</v>
      </c>
      <c r="J20" s="101">
        <v>16</v>
      </c>
      <c r="K20" s="103">
        <v>4</v>
      </c>
      <c r="L20" s="103">
        <v>3</v>
      </c>
      <c r="M20" s="103">
        <v>5</v>
      </c>
      <c r="N20" s="103">
        <v>5</v>
      </c>
      <c r="O20" s="103">
        <v>1</v>
      </c>
      <c r="P20" s="103">
        <v>3</v>
      </c>
      <c r="Q20" s="102">
        <v>1</v>
      </c>
      <c r="R20" s="105">
        <v>60</v>
      </c>
    </row>
    <row r="21" spans="2:18" s="11" customFormat="1" ht="12.75">
      <c r="B21" s="36" t="s">
        <v>12</v>
      </c>
      <c r="C21" s="37"/>
      <c r="D21" s="101">
        <v>22</v>
      </c>
      <c r="E21" s="102">
        <v>3</v>
      </c>
      <c r="F21" s="101">
        <v>12</v>
      </c>
      <c r="G21" s="103">
        <v>24</v>
      </c>
      <c r="H21" s="103">
        <v>31</v>
      </c>
      <c r="I21" s="102">
        <v>60</v>
      </c>
      <c r="J21" s="101">
        <v>45</v>
      </c>
      <c r="K21" s="103">
        <v>18</v>
      </c>
      <c r="L21" s="103">
        <v>49</v>
      </c>
      <c r="M21" s="103">
        <v>46</v>
      </c>
      <c r="N21" s="103">
        <v>26</v>
      </c>
      <c r="O21" s="103">
        <v>23</v>
      </c>
      <c r="P21" s="103">
        <v>25</v>
      </c>
      <c r="Q21" s="102">
        <v>27</v>
      </c>
      <c r="R21" s="105">
        <v>417</v>
      </c>
    </row>
    <row r="22" spans="2:18" s="11" customFormat="1" ht="12.75">
      <c r="B22" s="36" t="s">
        <v>13</v>
      </c>
      <c r="C22" s="37"/>
      <c r="D22" s="101">
        <v>51</v>
      </c>
      <c r="E22" s="102">
        <v>13</v>
      </c>
      <c r="F22" s="101">
        <v>13</v>
      </c>
      <c r="G22" s="103">
        <v>27</v>
      </c>
      <c r="H22" s="103">
        <v>44</v>
      </c>
      <c r="I22" s="102">
        <v>56</v>
      </c>
      <c r="J22" s="101">
        <v>30</v>
      </c>
      <c r="K22" s="103">
        <v>38</v>
      </c>
      <c r="L22" s="103">
        <v>99</v>
      </c>
      <c r="M22" s="103">
        <v>36</v>
      </c>
      <c r="N22" s="103">
        <v>32</v>
      </c>
      <c r="O22" s="103">
        <v>33</v>
      </c>
      <c r="P22" s="103">
        <v>56</v>
      </c>
      <c r="Q22" s="102">
        <v>36</v>
      </c>
      <c r="R22" s="105">
        <v>597</v>
      </c>
    </row>
    <row r="23" spans="2:18" s="11" customFormat="1" ht="12.75">
      <c r="B23" s="36" t="s">
        <v>14</v>
      </c>
      <c r="C23" s="37"/>
      <c r="D23" s="101">
        <v>32</v>
      </c>
      <c r="E23" s="102">
        <v>11</v>
      </c>
      <c r="F23" s="101">
        <v>13</v>
      </c>
      <c r="G23" s="103">
        <v>19</v>
      </c>
      <c r="H23" s="103">
        <v>19</v>
      </c>
      <c r="I23" s="102">
        <v>24</v>
      </c>
      <c r="J23" s="101">
        <v>18</v>
      </c>
      <c r="K23" s="103">
        <v>11</v>
      </c>
      <c r="L23" s="103">
        <v>30</v>
      </c>
      <c r="M23" s="103">
        <v>25</v>
      </c>
      <c r="N23" s="103">
        <v>12</v>
      </c>
      <c r="O23" s="103">
        <v>15</v>
      </c>
      <c r="P23" s="103">
        <v>29</v>
      </c>
      <c r="Q23" s="102">
        <v>13</v>
      </c>
      <c r="R23" s="105">
        <v>274</v>
      </c>
    </row>
    <row r="24" spans="2:18" s="11" customFormat="1" ht="12.75">
      <c r="B24" s="36" t="s">
        <v>15</v>
      </c>
      <c r="C24" s="37"/>
      <c r="D24" s="101">
        <v>70</v>
      </c>
      <c r="E24" s="102">
        <v>43</v>
      </c>
      <c r="F24" s="101">
        <v>31</v>
      </c>
      <c r="G24" s="103">
        <v>116</v>
      </c>
      <c r="H24" s="103">
        <v>93</v>
      </c>
      <c r="I24" s="102">
        <v>60</v>
      </c>
      <c r="J24" s="101">
        <v>59</v>
      </c>
      <c r="K24" s="103">
        <v>61</v>
      </c>
      <c r="L24" s="103">
        <v>81</v>
      </c>
      <c r="M24" s="103">
        <v>96</v>
      </c>
      <c r="N24" s="103">
        <v>49</v>
      </c>
      <c r="O24" s="103">
        <v>71</v>
      </c>
      <c r="P24" s="103">
        <v>45</v>
      </c>
      <c r="Q24" s="102">
        <v>102</v>
      </c>
      <c r="R24" s="105">
        <v>980</v>
      </c>
    </row>
    <row r="25" spans="2:18" s="11" customFormat="1" ht="12.75">
      <c r="B25" s="36" t="s">
        <v>16</v>
      </c>
      <c r="C25" s="37"/>
      <c r="D25" s="101">
        <v>18</v>
      </c>
      <c r="E25" s="102">
        <v>6</v>
      </c>
      <c r="F25" s="101">
        <v>10</v>
      </c>
      <c r="G25" s="103">
        <v>12</v>
      </c>
      <c r="H25" s="103">
        <v>29</v>
      </c>
      <c r="I25" s="102">
        <v>43</v>
      </c>
      <c r="J25" s="101">
        <v>7</v>
      </c>
      <c r="K25" s="103">
        <v>27</v>
      </c>
      <c r="L25" s="103">
        <v>41</v>
      </c>
      <c r="M25" s="103">
        <v>15</v>
      </c>
      <c r="N25" s="103">
        <v>11</v>
      </c>
      <c r="O25" s="103">
        <v>12</v>
      </c>
      <c r="P25" s="103">
        <v>31</v>
      </c>
      <c r="Q25" s="102">
        <v>20</v>
      </c>
      <c r="R25" s="105">
        <v>286</v>
      </c>
    </row>
    <row r="26" spans="2:18" s="11" customFormat="1" ht="12.75">
      <c r="B26" s="36" t="s">
        <v>17</v>
      </c>
      <c r="C26" s="37"/>
      <c r="D26" s="101">
        <v>15</v>
      </c>
      <c r="E26" s="102">
        <v>2</v>
      </c>
      <c r="F26" s="101">
        <v>9</v>
      </c>
      <c r="G26" s="103">
        <v>9</v>
      </c>
      <c r="H26" s="103">
        <v>9</v>
      </c>
      <c r="I26" s="102">
        <v>16</v>
      </c>
      <c r="J26" s="101">
        <v>8</v>
      </c>
      <c r="K26" s="103">
        <v>9</v>
      </c>
      <c r="L26" s="103">
        <v>32</v>
      </c>
      <c r="M26" s="103">
        <v>8</v>
      </c>
      <c r="N26" s="103">
        <v>6</v>
      </c>
      <c r="O26" s="103">
        <v>10</v>
      </c>
      <c r="P26" s="103">
        <v>19</v>
      </c>
      <c r="Q26" s="102">
        <v>13</v>
      </c>
      <c r="R26" s="105">
        <v>165</v>
      </c>
    </row>
    <row r="27" spans="2:18" s="11" customFormat="1" ht="12.75">
      <c r="B27" s="36" t="s">
        <v>18</v>
      </c>
      <c r="C27" s="37"/>
      <c r="D27" s="101">
        <v>16</v>
      </c>
      <c r="E27" s="102">
        <v>5</v>
      </c>
      <c r="F27" s="101">
        <v>10</v>
      </c>
      <c r="G27" s="103">
        <v>15</v>
      </c>
      <c r="H27" s="103">
        <v>26</v>
      </c>
      <c r="I27" s="102">
        <v>25</v>
      </c>
      <c r="J27" s="101">
        <v>8</v>
      </c>
      <c r="K27" s="103">
        <v>17</v>
      </c>
      <c r="L27" s="103">
        <v>19</v>
      </c>
      <c r="M27" s="103">
        <v>18</v>
      </c>
      <c r="N27" s="103">
        <v>8</v>
      </c>
      <c r="O27" s="103">
        <v>10</v>
      </c>
      <c r="P27" s="103">
        <v>17</v>
      </c>
      <c r="Q27" s="102">
        <v>6</v>
      </c>
      <c r="R27" s="105">
        <v>200</v>
      </c>
    </row>
    <row r="28" spans="2:18" s="11" customFormat="1" ht="12.75">
      <c r="B28" s="36" t="s">
        <v>19</v>
      </c>
      <c r="C28" s="37"/>
      <c r="D28" s="101">
        <v>2</v>
      </c>
      <c r="E28" s="102">
        <v>2</v>
      </c>
      <c r="F28" s="101">
        <v>0</v>
      </c>
      <c r="G28" s="103">
        <v>2</v>
      </c>
      <c r="H28" s="103">
        <v>2</v>
      </c>
      <c r="I28" s="102">
        <v>0</v>
      </c>
      <c r="J28" s="101">
        <v>3</v>
      </c>
      <c r="K28" s="103">
        <v>1</v>
      </c>
      <c r="L28" s="103">
        <v>12</v>
      </c>
      <c r="M28" s="103">
        <v>2</v>
      </c>
      <c r="N28" s="103">
        <v>0</v>
      </c>
      <c r="O28" s="103">
        <v>4</v>
      </c>
      <c r="P28" s="103">
        <v>8</v>
      </c>
      <c r="Q28" s="102">
        <v>4</v>
      </c>
      <c r="R28" s="105">
        <v>42</v>
      </c>
    </row>
    <row r="29" spans="2:18" s="11" customFormat="1" ht="12.75">
      <c r="B29" s="36" t="s">
        <v>20</v>
      </c>
      <c r="C29" s="37"/>
      <c r="D29" s="101">
        <v>10</v>
      </c>
      <c r="E29" s="102">
        <v>2</v>
      </c>
      <c r="F29" s="101">
        <v>1</v>
      </c>
      <c r="G29" s="103">
        <v>4</v>
      </c>
      <c r="H29" s="103">
        <v>9</v>
      </c>
      <c r="I29" s="102">
        <v>16</v>
      </c>
      <c r="J29" s="101">
        <v>8</v>
      </c>
      <c r="K29" s="103">
        <v>3</v>
      </c>
      <c r="L29" s="103">
        <v>20</v>
      </c>
      <c r="M29" s="103">
        <v>11</v>
      </c>
      <c r="N29" s="103">
        <v>2</v>
      </c>
      <c r="O29" s="103">
        <v>7</v>
      </c>
      <c r="P29" s="103">
        <v>10</v>
      </c>
      <c r="Q29" s="102">
        <v>15</v>
      </c>
      <c r="R29" s="105">
        <v>118</v>
      </c>
    </row>
    <row r="30" spans="2:18" s="11" customFormat="1" ht="12.75">
      <c r="B30" s="36" t="s">
        <v>21</v>
      </c>
      <c r="C30" s="37"/>
      <c r="D30" s="101">
        <v>1</v>
      </c>
      <c r="E30" s="102">
        <v>0</v>
      </c>
      <c r="F30" s="101">
        <v>2</v>
      </c>
      <c r="G30" s="103">
        <v>0</v>
      </c>
      <c r="H30" s="103">
        <v>1</v>
      </c>
      <c r="I30" s="102">
        <v>2</v>
      </c>
      <c r="J30" s="101">
        <v>3</v>
      </c>
      <c r="K30" s="103">
        <v>0</v>
      </c>
      <c r="L30" s="103">
        <v>4</v>
      </c>
      <c r="M30" s="103">
        <v>0</v>
      </c>
      <c r="N30" s="103">
        <v>0</v>
      </c>
      <c r="O30" s="103">
        <v>1</v>
      </c>
      <c r="P30" s="103">
        <v>1</v>
      </c>
      <c r="Q30" s="102">
        <v>1</v>
      </c>
      <c r="R30" s="105">
        <v>16</v>
      </c>
    </row>
    <row r="31" spans="2:18" s="11" customFormat="1" ht="12.75">
      <c r="B31" s="36" t="s">
        <v>22</v>
      </c>
      <c r="C31" s="37"/>
      <c r="D31" s="101">
        <v>3</v>
      </c>
      <c r="E31" s="102">
        <v>0</v>
      </c>
      <c r="F31" s="101">
        <v>0</v>
      </c>
      <c r="G31" s="103">
        <v>4</v>
      </c>
      <c r="H31" s="103">
        <v>3</v>
      </c>
      <c r="I31" s="102">
        <v>7</v>
      </c>
      <c r="J31" s="101">
        <v>0</v>
      </c>
      <c r="K31" s="103">
        <v>6</v>
      </c>
      <c r="L31" s="103">
        <v>6</v>
      </c>
      <c r="M31" s="103">
        <v>2</v>
      </c>
      <c r="N31" s="103">
        <v>1</v>
      </c>
      <c r="O31" s="103">
        <v>3</v>
      </c>
      <c r="P31" s="103">
        <v>4</v>
      </c>
      <c r="Q31" s="102">
        <v>1</v>
      </c>
      <c r="R31" s="105">
        <v>43</v>
      </c>
    </row>
    <row r="32" spans="2:18" s="11" customFormat="1" ht="12.75">
      <c r="B32" s="47" t="s">
        <v>26</v>
      </c>
      <c r="C32" s="48"/>
      <c r="D32" s="110">
        <v>520</v>
      </c>
      <c r="E32" s="111">
        <v>196</v>
      </c>
      <c r="F32" s="110">
        <v>219</v>
      </c>
      <c r="G32" s="112">
        <v>468</v>
      </c>
      <c r="H32" s="112">
        <v>585</v>
      </c>
      <c r="I32" s="111">
        <v>798</v>
      </c>
      <c r="J32" s="110">
        <v>434</v>
      </c>
      <c r="K32" s="112">
        <v>432</v>
      </c>
      <c r="L32" s="112">
        <v>803</v>
      </c>
      <c r="M32" s="112">
        <v>612</v>
      </c>
      <c r="N32" s="112">
        <v>329</v>
      </c>
      <c r="O32" s="112">
        <v>367</v>
      </c>
      <c r="P32" s="112">
        <v>564</v>
      </c>
      <c r="Q32" s="111">
        <v>591</v>
      </c>
      <c r="R32" s="105">
        <v>6953</v>
      </c>
    </row>
    <row r="33" spans="2:18" s="11" customFormat="1" ht="12.75">
      <c r="B33" s="47" t="s">
        <v>1</v>
      </c>
      <c r="C33" s="48"/>
      <c r="D33" s="113">
        <v>168</v>
      </c>
      <c r="E33" s="114">
        <v>66</v>
      </c>
      <c r="F33" s="114">
        <v>124</v>
      </c>
      <c r="G33" s="114">
        <v>245</v>
      </c>
      <c r="H33" s="114">
        <v>156</v>
      </c>
      <c r="I33" s="114">
        <v>154</v>
      </c>
      <c r="J33" s="114">
        <v>37</v>
      </c>
      <c r="K33" s="114">
        <v>121</v>
      </c>
      <c r="L33" s="114">
        <v>405</v>
      </c>
      <c r="M33" s="114">
        <v>56</v>
      </c>
      <c r="N33" s="114">
        <v>55</v>
      </c>
      <c r="O33" s="114">
        <v>98</v>
      </c>
      <c r="P33" s="114">
        <v>159</v>
      </c>
      <c r="Q33" s="114">
        <v>58</v>
      </c>
      <c r="R33" s="115">
        <v>1792</v>
      </c>
    </row>
    <row r="34" spans="2:18" s="11" customFormat="1" ht="12.75">
      <c r="B34" s="24"/>
      <c r="C34" s="53" t="s">
        <v>23</v>
      </c>
      <c r="D34" s="106">
        <f>SUM(D13+D32+D33)</f>
        <v>2141</v>
      </c>
      <c r="E34" s="116">
        <f aca="true" t="shared" si="1" ref="E34:R34">SUM(E13+E32+E33)</f>
        <v>963</v>
      </c>
      <c r="F34" s="116">
        <f t="shared" si="1"/>
        <v>1107</v>
      </c>
      <c r="G34" s="116">
        <f t="shared" si="1"/>
        <v>1904</v>
      </c>
      <c r="H34" s="116">
        <f t="shared" si="1"/>
        <v>1789</v>
      </c>
      <c r="I34" s="116">
        <f t="shared" si="1"/>
        <v>2457</v>
      </c>
      <c r="J34" s="116">
        <f t="shared" si="1"/>
        <v>1440</v>
      </c>
      <c r="K34" s="116">
        <f t="shared" si="1"/>
        <v>1337</v>
      </c>
      <c r="L34" s="116">
        <f t="shared" si="1"/>
        <v>2509</v>
      </c>
      <c r="M34" s="116">
        <f t="shared" si="1"/>
        <v>1798</v>
      </c>
      <c r="N34" s="116">
        <f t="shared" si="1"/>
        <v>1194</v>
      </c>
      <c r="O34" s="116">
        <f t="shared" si="1"/>
        <v>1514</v>
      </c>
      <c r="P34" s="116">
        <f t="shared" si="1"/>
        <v>1719</v>
      </c>
      <c r="Q34" s="116">
        <f t="shared" si="1"/>
        <v>1872</v>
      </c>
      <c r="R34" s="107">
        <f t="shared" si="1"/>
        <v>23744</v>
      </c>
    </row>
    <row r="35" s="11" customFormat="1" ht="12.75"/>
    <row r="36" s="11" customFormat="1" ht="12.75"/>
  </sheetData>
  <mergeCells count="5">
    <mergeCell ref="B1:M1"/>
    <mergeCell ref="B4:I4"/>
    <mergeCell ref="D7:E7"/>
    <mergeCell ref="F7:I7"/>
    <mergeCell ref="J7:Q7"/>
  </mergeCells>
  <printOptions/>
  <pageMargins left="0.66" right="0.75" top="0.75" bottom="1" header="0" footer="0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J7" sqref="J7"/>
    </sheetView>
  </sheetViews>
  <sheetFormatPr defaultColWidth="11.421875" defaultRowHeight="12.75"/>
  <cols>
    <col min="1" max="1" width="11.8515625" style="0" customWidth="1"/>
    <col min="3" max="3" width="11.28125" style="0" customWidth="1"/>
    <col min="4" max="4" width="10.8515625" style="0" customWidth="1"/>
    <col min="5" max="5" width="10.421875" style="0" customWidth="1"/>
    <col min="6" max="6" width="9.7109375" style="0" customWidth="1"/>
    <col min="7" max="7" width="8.28125" style="0" customWidth="1"/>
    <col min="8" max="8" width="6.8515625" style="0" customWidth="1"/>
    <col min="9" max="9" width="4.57421875" style="0" customWidth="1"/>
    <col min="10" max="11" width="7.421875" style="0" customWidth="1"/>
    <col min="12" max="12" width="8.00390625" style="0" customWidth="1"/>
    <col min="13" max="13" width="7.00390625" style="0" customWidth="1"/>
    <col min="14" max="17" width="6.57421875" style="0" customWidth="1"/>
    <col min="18" max="18" width="8.28125" style="0" customWidth="1"/>
  </cols>
  <sheetData>
    <row r="1" spans="1:13" ht="39.75" customHeight="1">
      <c r="A1" s="11"/>
      <c r="B1" s="127" t="s">
        <v>49</v>
      </c>
      <c r="C1" s="127"/>
      <c r="D1" s="127"/>
      <c r="E1" s="127"/>
      <c r="F1" s="127"/>
      <c r="G1" s="127"/>
      <c r="H1" s="127"/>
      <c r="I1" s="127"/>
      <c r="J1" s="4"/>
      <c r="K1" s="4"/>
      <c r="L1" s="10"/>
      <c r="M1" s="10"/>
    </row>
    <row r="2" spans="1:13" ht="18">
      <c r="A2" s="11"/>
      <c r="B2" s="12">
        <v>2001</v>
      </c>
      <c r="C2" s="14"/>
      <c r="D2" s="14"/>
      <c r="E2" s="14"/>
      <c r="F2" s="14"/>
      <c r="G2" s="14"/>
      <c r="H2" s="14"/>
      <c r="I2" s="14"/>
      <c r="J2" s="2"/>
      <c r="K2" s="2"/>
      <c r="L2" s="2"/>
      <c r="M2" s="2"/>
    </row>
    <row r="3" spans="1:9" ht="12.75">
      <c r="A3" s="11"/>
      <c r="B3" s="15" t="s">
        <v>24</v>
      </c>
      <c r="C3" s="11"/>
      <c r="D3" s="11"/>
      <c r="E3" s="11"/>
      <c r="F3" s="11"/>
      <c r="G3" s="11"/>
      <c r="H3" s="11"/>
      <c r="I3" s="11"/>
    </row>
    <row r="4" spans="1:9" ht="12.75">
      <c r="A4" s="11"/>
      <c r="B4" s="125" t="s">
        <v>25</v>
      </c>
      <c r="C4" s="125"/>
      <c r="D4" s="125"/>
      <c r="E4" s="126"/>
      <c r="F4" s="126"/>
      <c r="G4" s="126"/>
      <c r="H4" s="126"/>
      <c r="I4" s="126"/>
    </row>
    <row r="5" spans="1:9" ht="12.75">
      <c r="A5" s="11"/>
      <c r="B5" s="17" t="s">
        <v>27</v>
      </c>
      <c r="C5" s="16"/>
      <c r="D5" s="16"/>
      <c r="E5" s="11"/>
      <c r="F5" s="11"/>
      <c r="G5" s="11"/>
      <c r="H5" s="11"/>
      <c r="I5" s="11"/>
    </row>
    <row r="6" spans="1:9" ht="12.75">
      <c r="A6" s="11"/>
      <c r="B6" s="17"/>
      <c r="C6" s="16"/>
      <c r="D6" s="16"/>
      <c r="E6" s="11"/>
      <c r="F6" s="11"/>
      <c r="G6" s="11"/>
      <c r="H6" s="11"/>
      <c r="I6" s="11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18" ht="12.75">
      <c r="A8" s="11"/>
      <c r="B8" s="97"/>
      <c r="C8" s="98"/>
      <c r="D8" s="18" t="s">
        <v>45</v>
      </c>
      <c r="E8" s="20" t="s">
        <v>46</v>
      </c>
      <c r="F8" s="19" t="s">
        <v>47</v>
      </c>
      <c r="G8" s="99"/>
      <c r="H8" s="99"/>
      <c r="I8" s="99"/>
      <c r="J8" s="5"/>
      <c r="K8" s="5"/>
      <c r="L8" s="5"/>
      <c r="M8" s="5"/>
      <c r="N8" s="5"/>
      <c r="O8" s="5"/>
      <c r="P8" s="5"/>
      <c r="Q8" s="5"/>
      <c r="R8" s="5"/>
    </row>
    <row r="9" spans="1:18" ht="12.75">
      <c r="A9" s="11"/>
      <c r="B9" s="36"/>
      <c r="C9" s="37" t="s">
        <v>2</v>
      </c>
      <c r="D9" s="103">
        <v>3118</v>
      </c>
      <c r="E9" s="103">
        <v>3063</v>
      </c>
      <c r="F9" s="102">
        <v>6181</v>
      </c>
      <c r="G9" s="103"/>
      <c r="H9" s="103"/>
      <c r="I9" s="103"/>
      <c r="J9" s="6"/>
      <c r="K9" s="6"/>
      <c r="L9" s="6"/>
      <c r="M9" s="6"/>
      <c r="N9" s="6"/>
      <c r="O9" s="6"/>
      <c r="P9" s="6"/>
      <c r="Q9" s="6"/>
      <c r="R9" s="7"/>
    </row>
    <row r="10" spans="1:18" ht="12.75">
      <c r="A10" s="11"/>
      <c r="B10" s="36"/>
      <c r="C10" s="37" t="s">
        <v>3</v>
      </c>
      <c r="D10" s="103">
        <v>40</v>
      </c>
      <c r="E10" s="103">
        <v>58</v>
      </c>
      <c r="F10" s="102">
        <v>98</v>
      </c>
      <c r="G10" s="103"/>
      <c r="H10" s="103"/>
      <c r="I10" s="103"/>
      <c r="J10" s="6"/>
      <c r="K10" s="6"/>
      <c r="L10" s="6"/>
      <c r="M10" s="6"/>
      <c r="N10" s="6"/>
      <c r="O10" s="6"/>
      <c r="P10" s="6"/>
      <c r="Q10" s="6"/>
      <c r="R10" s="7"/>
    </row>
    <row r="11" spans="1:18" ht="12.75">
      <c r="A11" s="11"/>
      <c r="B11" s="36"/>
      <c r="C11" s="37" t="s">
        <v>4</v>
      </c>
      <c r="D11" s="103">
        <v>126</v>
      </c>
      <c r="E11" s="103">
        <v>157</v>
      </c>
      <c r="F11" s="102">
        <v>283</v>
      </c>
      <c r="G11" s="103"/>
      <c r="H11" s="103"/>
      <c r="I11" s="103"/>
      <c r="J11" s="6"/>
      <c r="K11" s="6"/>
      <c r="L11" s="6"/>
      <c r="M11" s="6"/>
      <c r="N11" s="6"/>
      <c r="O11" s="6"/>
      <c r="P11" s="6"/>
      <c r="Q11" s="6"/>
      <c r="R11" s="7"/>
    </row>
    <row r="12" spans="1:18" ht="12.75">
      <c r="A12" s="11"/>
      <c r="B12" s="36"/>
      <c r="C12" s="37" t="s">
        <v>5</v>
      </c>
      <c r="D12" s="103">
        <v>4237</v>
      </c>
      <c r="E12" s="103">
        <v>4200</v>
      </c>
      <c r="F12" s="102">
        <v>8437</v>
      </c>
      <c r="G12" s="103"/>
      <c r="H12" s="103"/>
      <c r="I12" s="103"/>
      <c r="J12" s="6"/>
      <c r="K12" s="6"/>
      <c r="L12" s="6"/>
      <c r="M12" s="6"/>
      <c r="N12" s="6"/>
      <c r="O12" s="6"/>
      <c r="P12" s="6"/>
      <c r="Q12" s="6"/>
      <c r="R12" s="7"/>
    </row>
    <row r="13" spans="1:18" ht="12.75">
      <c r="A13" s="11"/>
      <c r="B13" s="40" t="s">
        <v>0</v>
      </c>
      <c r="C13" s="41"/>
      <c r="D13" s="112">
        <v>7521</v>
      </c>
      <c r="E13" s="112">
        <v>7478</v>
      </c>
      <c r="F13" s="111">
        <v>14999</v>
      </c>
      <c r="G13" s="112"/>
      <c r="H13" s="112"/>
      <c r="I13" s="112"/>
      <c r="J13" s="8"/>
      <c r="K13" s="8"/>
      <c r="L13" s="8"/>
      <c r="M13" s="8"/>
      <c r="N13" s="8"/>
      <c r="O13" s="8"/>
      <c r="P13" s="8"/>
      <c r="Q13" s="8"/>
      <c r="R13" s="7"/>
    </row>
    <row r="14" spans="1:18" ht="12.75">
      <c r="A14" s="11"/>
      <c r="B14" s="47"/>
      <c r="C14" s="45"/>
      <c r="D14" s="45"/>
      <c r="E14" s="45"/>
      <c r="F14" s="43"/>
      <c r="G14" s="41"/>
      <c r="H14" s="41"/>
      <c r="I14" s="41"/>
      <c r="J14" s="1"/>
      <c r="K14" s="1"/>
      <c r="L14" s="1"/>
      <c r="M14" s="1"/>
      <c r="N14" s="1"/>
      <c r="O14" s="1"/>
      <c r="P14" s="1"/>
      <c r="Q14" s="1"/>
      <c r="R14" s="9"/>
    </row>
    <row r="15" spans="1:18" ht="12.75">
      <c r="A15" s="11"/>
      <c r="B15" s="32" t="s">
        <v>6</v>
      </c>
      <c r="C15" s="33"/>
      <c r="D15" s="95">
        <v>1482</v>
      </c>
      <c r="E15" s="95">
        <v>1567</v>
      </c>
      <c r="F15" s="94">
        <v>3049</v>
      </c>
      <c r="G15" s="103"/>
      <c r="H15" s="103"/>
      <c r="I15" s="103"/>
      <c r="J15" s="6"/>
      <c r="K15" s="6"/>
      <c r="L15" s="6"/>
      <c r="M15" s="6"/>
      <c r="N15" s="6"/>
      <c r="O15" s="6"/>
      <c r="P15" s="6"/>
      <c r="Q15" s="6"/>
      <c r="R15" s="7"/>
    </row>
    <row r="16" spans="1:18" ht="12.75">
      <c r="A16" s="11"/>
      <c r="B16" s="36" t="s">
        <v>7</v>
      </c>
      <c r="C16" s="37"/>
      <c r="D16" s="103">
        <v>221</v>
      </c>
      <c r="E16" s="103">
        <v>252</v>
      </c>
      <c r="F16" s="102">
        <v>473</v>
      </c>
      <c r="G16" s="103"/>
      <c r="H16" s="103"/>
      <c r="I16" s="103"/>
      <c r="J16" s="6"/>
      <c r="K16" s="6"/>
      <c r="L16" s="6"/>
      <c r="M16" s="6"/>
      <c r="N16" s="6"/>
      <c r="O16" s="6"/>
      <c r="P16" s="6"/>
      <c r="Q16" s="6"/>
      <c r="R16" s="7"/>
    </row>
    <row r="17" spans="1:18" ht="12.75">
      <c r="A17" s="11"/>
      <c r="B17" s="36" t="s">
        <v>8</v>
      </c>
      <c r="C17" s="37"/>
      <c r="D17" s="103">
        <v>90</v>
      </c>
      <c r="E17" s="103">
        <v>79</v>
      </c>
      <c r="F17" s="102">
        <v>169</v>
      </c>
      <c r="G17" s="103"/>
      <c r="H17" s="103"/>
      <c r="I17" s="103"/>
      <c r="J17" s="6"/>
      <c r="K17" s="6"/>
      <c r="L17" s="6"/>
      <c r="M17" s="6"/>
      <c r="N17" s="6"/>
      <c r="O17" s="6"/>
      <c r="P17" s="6"/>
      <c r="Q17" s="6"/>
      <c r="R17" s="7"/>
    </row>
    <row r="18" spans="1:18" ht="12.75">
      <c r="A18" s="11"/>
      <c r="B18" s="36" t="s">
        <v>9</v>
      </c>
      <c r="C18" s="37"/>
      <c r="D18" s="103">
        <v>14</v>
      </c>
      <c r="E18" s="103">
        <v>20</v>
      </c>
      <c r="F18" s="102">
        <v>34</v>
      </c>
      <c r="G18" s="103"/>
      <c r="H18" s="103"/>
      <c r="I18" s="103"/>
      <c r="J18" s="6"/>
      <c r="K18" s="6"/>
      <c r="L18" s="6"/>
      <c r="M18" s="6"/>
      <c r="N18" s="6"/>
      <c r="O18" s="6"/>
      <c r="P18" s="6"/>
      <c r="Q18" s="6"/>
      <c r="R18" s="7"/>
    </row>
    <row r="19" spans="1:18" ht="12.75">
      <c r="A19" s="11"/>
      <c r="B19" s="36" t="s">
        <v>10</v>
      </c>
      <c r="C19" s="37"/>
      <c r="D19" s="103">
        <v>17</v>
      </c>
      <c r="E19" s="103">
        <v>13</v>
      </c>
      <c r="F19" s="102">
        <v>30</v>
      </c>
      <c r="G19" s="103"/>
      <c r="H19" s="103"/>
      <c r="I19" s="103"/>
      <c r="J19" s="6"/>
      <c r="K19" s="6"/>
      <c r="L19" s="6"/>
      <c r="M19" s="6"/>
      <c r="N19" s="6"/>
      <c r="O19" s="6"/>
      <c r="P19" s="6"/>
      <c r="Q19" s="6"/>
      <c r="R19" s="7"/>
    </row>
    <row r="20" spans="1:18" ht="12.75">
      <c r="A20" s="11"/>
      <c r="B20" s="36" t="s">
        <v>11</v>
      </c>
      <c r="C20" s="37"/>
      <c r="D20" s="103">
        <v>29</v>
      </c>
      <c r="E20" s="103">
        <v>31</v>
      </c>
      <c r="F20" s="102">
        <v>60</v>
      </c>
      <c r="G20" s="103"/>
      <c r="H20" s="103"/>
      <c r="I20" s="103"/>
      <c r="J20" s="6"/>
      <c r="K20" s="6"/>
      <c r="L20" s="6"/>
      <c r="M20" s="6"/>
      <c r="N20" s="6"/>
      <c r="O20" s="6"/>
      <c r="P20" s="6"/>
      <c r="Q20" s="6"/>
      <c r="R20" s="7"/>
    </row>
    <row r="21" spans="1:18" ht="12.75">
      <c r="A21" s="11"/>
      <c r="B21" s="36" t="s">
        <v>12</v>
      </c>
      <c r="C21" s="37"/>
      <c r="D21" s="103">
        <v>214</v>
      </c>
      <c r="E21" s="103">
        <v>203</v>
      </c>
      <c r="F21" s="102">
        <v>417</v>
      </c>
      <c r="G21" s="103"/>
      <c r="H21" s="103"/>
      <c r="I21" s="103"/>
      <c r="J21" s="6"/>
      <c r="K21" s="6"/>
      <c r="L21" s="6"/>
      <c r="M21" s="6"/>
      <c r="N21" s="6"/>
      <c r="O21" s="6"/>
      <c r="P21" s="6"/>
      <c r="Q21" s="6"/>
      <c r="R21" s="7"/>
    </row>
    <row r="22" spans="1:18" ht="12.75">
      <c r="A22" s="11"/>
      <c r="B22" s="36" t="s">
        <v>13</v>
      </c>
      <c r="C22" s="37"/>
      <c r="D22" s="103">
        <v>290</v>
      </c>
      <c r="E22" s="103">
        <v>307</v>
      </c>
      <c r="F22" s="102">
        <v>597</v>
      </c>
      <c r="G22" s="103"/>
      <c r="H22" s="103"/>
      <c r="I22" s="103"/>
      <c r="J22" s="6"/>
      <c r="K22" s="6"/>
      <c r="L22" s="6"/>
      <c r="M22" s="6"/>
      <c r="N22" s="6"/>
      <c r="O22" s="6"/>
      <c r="P22" s="6"/>
      <c r="Q22" s="6"/>
      <c r="R22" s="7"/>
    </row>
    <row r="23" spans="1:18" ht="12.75">
      <c r="A23" s="11"/>
      <c r="B23" s="36" t="s">
        <v>14</v>
      </c>
      <c r="C23" s="37"/>
      <c r="D23" s="103">
        <v>133</v>
      </c>
      <c r="E23" s="103">
        <v>141</v>
      </c>
      <c r="F23" s="102">
        <v>274</v>
      </c>
      <c r="G23" s="103"/>
      <c r="H23" s="103"/>
      <c r="I23" s="103"/>
      <c r="J23" s="6"/>
      <c r="K23" s="6"/>
      <c r="L23" s="6"/>
      <c r="M23" s="6"/>
      <c r="N23" s="6"/>
      <c r="O23" s="6"/>
      <c r="P23" s="6"/>
      <c r="Q23" s="6"/>
      <c r="R23" s="7"/>
    </row>
    <row r="24" spans="1:18" ht="12.75">
      <c r="A24" s="11"/>
      <c r="B24" s="36" t="s">
        <v>15</v>
      </c>
      <c r="C24" s="37"/>
      <c r="D24" s="103">
        <v>467</v>
      </c>
      <c r="E24" s="103">
        <v>513</v>
      </c>
      <c r="F24" s="102">
        <v>980</v>
      </c>
      <c r="G24" s="103"/>
      <c r="H24" s="103"/>
      <c r="I24" s="103"/>
      <c r="J24" s="6"/>
      <c r="K24" s="6"/>
      <c r="L24" s="6"/>
      <c r="M24" s="6"/>
      <c r="N24" s="6"/>
      <c r="O24" s="6"/>
      <c r="P24" s="6"/>
      <c r="Q24" s="6"/>
      <c r="R24" s="7"/>
    </row>
    <row r="25" spans="1:18" ht="12.75">
      <c r="A25" s="11"/>
      <c r="B25" s="36" t="s">
        <v>16</v>
      </c>
      <c r="C25" s="37"/>
      <c r="D25" s="103">
        <v>141</v>
      </c>
      <c r="E25" s="103">
        <v>145</v>
      </c>
      <c r="F25" s="102">
        <v>286</v>
      </c>
      <c r="G25" s="103"/>
      <c r="H25" s="103"/>
      <c r="I25" s="103"/>
      <c r="J25" s="6"/>
      <c r="K25" s="6"/>
      <c r="L25" s="6"/>
      <c r="M25" s="6"/>
      <c r="N25" s="6"/>
      <c r="O25" s="6"/>
      <c r="P25" s="6"/>
      <c r="Q25" s="6"/>
      <c r="R25" s="7"/>
    </row>
    <row r="26" spans="1:18" ht="12.75">
      <c r="A26" s="11"/>
      <c r="B26" s="36" t="s">
        <v>17</v>
      </c>
      <c r="C26" s="37"/>
      <c r="D26" s="103">
        <v>77</v>
      </c>
      <c r="E26" s="103">
        <v>88</v>
      </c>
      <c r="F26" s="102">
        <v>165</v>
      </c>
      <c r="G26" s="103"/>
      <c r="H26" s="103"/>
      <c r="I26" s="103"/>
      <c r="J26" s="6"/>
      <c r="K26" s="6"/>
      <c r="L26" s="6"/>
      <c r="M26" s="6"/>
      <c r="N26" s="6"/>
      <c r="O26" s="6"/>
      <c r="P26" s="6"/>
      <c r="Q26" s="6"/>
      <c r="R26" s="7"/>
    </row>
    <row r="27" spans="1:18" ht="12.75">
      <c r="A27" s="11"/>
      <c r="B27" s="36" t="s">
        <v>18</v>
      </c>
      <c r="C27" s="37"/>
      <c r="D27" s="103">
        <v>96</v>
      </c>
      <c r="E27" s="103">
        <v>104</v>
      </c>
      <c r="F27" s="102">
        <v>200</v>
      </c>
      <c r="G27" s="103"/>
      <c r="H27" s="103"/>
      <c r="I27" s="103"/>
      <c r="J27" s="6"/>
      <c r="K27" s="6"/>
      <c r="L27" s="6"/>
      <c r="M27" s="6"/>
      <c r="N27" s="6"/>
      <c r="O27" s="6"/>
      <c r="P27" s="6"/>
      <c r="Q27" s="6"/>
      <c r="R27" s="7"/>
    </row>
    <row r="28" spans="1:18" ht="12.75">
      <c r="A28" s="11"/>
      <c r="B28" s="36" t="s">
        <v>19</v>
      </c>
      <c r="C28" s="37"/>
      <c r="D28" s="103">
        <v>15</v>
      </c>
      <c r="E28" s="103">
        <v>27</v>
      </c>
      <c r="F28" s="102">
        <v>42</v>
      </c>
      <c r="G28" s="103"/>
      <c r="H28" s="103"/>
      <c r="I28" s="103"/>
      <c r="J28" s="6"/>
      <c r="K28" s="6"/>
      <c r="L28" s="6"/>
      <c r="M28" s="6"/>
      <c r="N28" s="6"/>
      <c r="O28" s="6"/>
      <c r="P28" s="6"/>
      <c r="Q28" s="6"/>
      <c r="R28" s="7"/>
    </row>
    <row r="29" spans="1:18" ht="12.75">
      <c r="A29" s="11"/>
      <c r="B29" s="36" t="s">
        <v>20</v>
      </c>
      <c r="C29" s="37"/>
      <c r="D29" s="103">
        <v>51</v>
      </c>
      <c r="E29" s="103">
        <v>67</v>
      </c>
      <c r="F29" s="102">
        <v>118</v>
      </c>
      <c r="G29" s="103"/>
      <c r="H29" s="103"/>
      <c r="I29" s="103"/>
      <c r="J29" s="6"/>
      <c r="K29" s="6"/>
      <c r="L29" s="6"/>
      <c r="M29" s="6"/>
      <c r="N29" s="6"/>
      <c r="O29" s="6"/>
      <c r="P29" s="6"/>
      <c r="Q29" s="6"/>
      <c r="R29" s="7"/>
    </row>
    <row r="30" spans="1:18" ht="12.75">
      <c r="A30" s="11"/>
      <c r="B30" s="36" t="s">
        <v>21</v>
      </c>
      <c r="C30" s="37"/>
      <c r="D30" s="103">
        <v>10</v>
      </c>
      <c r="E30" s="103">
        <v>6</v>
      </c>
      <c r="F30" s="102">
        <v>16</v>
      </c>
      <c r="G30" s="103"/>
      <c r="H30" s="103"/>
      <c r="I30" s="103"/>
      <c r="J30" s="6"/>
      <c r="K30" s="6"/>
      <c r="L30" s="6"/>
      <c r="M30" s="6"/>
      <c r="N30" s="6"/>
      <c r="O30" s="6"/>
      <c r="P30" s="6"/>
      <c r="Q30" s="6"/>
      <c r="R30" s="7"/>
    </row>
    <row r="31" spans="1:18" ht="12.75">
      <c r="A31" s="11"/>
      <c r="B31" s="36" t="s">
        <v>22</v>
      </c>
      <c r="C31" s="37"/>
      <c r="D31" s="103">
        <v>20</v>
      </c>
      <c r="E31" s="103">
        <v>23</v>
      </c>
      <c r="F31" s="102">
        <v>43</v>
      </c>
      <c r="G31" s="103"/>
      <c r="H31" s="103"/>
      <c r="I31" s="103"/>
      <c r="J31" s="6"/>
      <c r="K31" s="6"/>
      <c r="L31" s="6"/>
      <c r="M31" s="6"/>
      <c r="N31" s="6"/>
      <c r="O31" s="6"/>
      <c r="P31" s="6"/>
      <c r="Q31" s="6"/>
      <c r="R31" s="7"/>
    </row>
    <row r="32" spans="1:18" ht="12.75">
      <c r="A32" s="11"/>
      <c r="B32" s="36"/>
      <c r="C32" s="37"/>
      <c r="D32" s="103"/>
      <c r="E32" s="103"/>
      <c r="F32" s="102"/>
      <c r="G32" s="103"/>
      <c r="H32" s="103"/>
      <c r="I32" s="103"/>
      <c r="J32" s="6"/>
      <c r="K32" s="6"/>
      <c r="L32" s="6"/>
      <c r="M32" s="6"/>
      <c r="N32" s="6"/>
      <c r="O32" s="6"/>
      <c r="P32" s="6"/>
      <c r="Q32" s="6"/>
      <c r="R32" s="7"/>
    </row>
    <row r="33" spans="1:18" ht="12.75">
      <c r="A33" s="11"/>
      <c r="B33" s="100" t="s">
        <v>26</v>
      </c>
      <c r="C33" s="44"/>
      <c r="D33" s="114">
        <v>3367</v>
      </c>
      <c r="E33" s="114">
        <v>3586</v>
      </c>
      <c r="F33" s="13">
        <v>6953</v>
      </c>
      <c r="G33" s="112"/>
      <c r="H33" s="112"/>
      <c r="I33" s="112"/>
      <c r="J33" s="8"/>
      <c r="K33" s="8"/>
      <c r="L33" s="8"/>
      <c r="M33" s="8"/>
      <c r="N33" s="8"/>
      <c r="O33" s="8"/>
      <c r="P33" s="8"/>
      <c r="Q33" s="8"/>
      <c r="R33" s="7"/>
    </row>
    <row r="34" spans="1:18" ht="12.75">
      <c r="A34" s="11"/>
      <c r="B34" s="100" t="s">
        <v>1</v>
      </c>
      <c r="C34" s="44"/>
      <c r="D34" s="114">
        <v>1002</v>
      </c>
      <c r="E34" s="114">
        <v>790</v>
      </c>
      <c r="F34" s="13">
        <v>1792</v>
      </c>
      <c r="G34" s="112"/>
      <c r="H34" s="112"/>
      <c r="I34" s="112"/>
      <c r="J34" s="8"/>
      <c r="K34" s="8"/>
      <c r="L34" s="8"/>
      <c r="M34" s="8"/>
      <c r="N34" s="8"/>
      <c r="O34" s="8"/>
      <c r="P34" s="8"/>
      <c r="Q34" s="8"/>
      <c r="R34" s="7"/>
    </row>
    <row r="35" spans="1:18" ht="12.75">
      <c r="A35" s="11"/>
      <c r="B35" s="24"/>
      <c r="C35" s="132" t="s">
        <v>48</v>
      </c>
      <c r="D35" s="114">
        <v>11890</v>
      </c>
      <c r="E35" s="114">
        <v>11854</v>
      </c>
      <c r="F35" s="13">
        <v>23744</v>
      </c>
      <c r="G35" s="112"/>
      <c r="H35" s="112"/>
      <c r="I35" s="112"/>
      <c r="J35" s="8"/>
      <c r="K35" s="8"/>
      <c r="L35" s="8"/>
      <c r="M35" s="8"/>
      <c r="N35" s="8"/>
      <c r="O35" s="8"/>
      <c r="P35" s="8"/>
      <c r="Q35" s="8"/>
      <c r="R35" s="8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</sheetData>
  <mergeCells count="2">
    <mergeCell ref="B4:I4"/>
    <mergeCell ref="B1:I1"/>
  </mergeCells>
  <printOptions/>
  <pageMargins left="1.46" right="0.75" top="1.38" bottom="1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2005-11-23T12:24:51Z</cp:lastPrinted>
  <dcterms:created xsi:type="dcterms:W3CDTF">2001-05-22T07:41:00Z</dcterms:created>
  <dcterms:modified xsi:type="dcterms:W3CDTF">2001-09-25T06:49:59Z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