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Comarques Catalunya 1991" sheetId="1" r:id="rId1"/>
    <sheet name="Comarques Catalunya 2001" sheetId="2" r:id="rId2"/>
  </sheets>
  <definedNames>
    <definedName name="_xlnm.Print_Area" localSheetId="0">'Comarques Catalunya 1991'!$B$1:$N$55</definedName>
    <definedName name="_xlnm.Print_Area" localSheetId="1">'Comarques Catalunya 2001'!$B$1:$N$55</definedName>
  </definedNames>
  <calcPr fullCalcOnLoad="1"/>
</workbook>
</file>

<file path=xl/sharedStrings.xml><?xml version="1.0" encoding="utf-8"?>
<sst xmlns="http://schemas.openxmlformats.org/spreadsheetml/2006/main" count="112" uniqueCount="57">
  <si>
    <t>Habitatges familiars</t>
  </si>
  <si>
    <t>principals</t>
  </si>
  <si>
    <t>secundaris</t>
  </si>
  <si>
    <t>vacants</t>
  </si>
  <si>
    <t>altres</t>
  </si>
  <si>
    <t>jaments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</si>
  <si>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</si>
  <si>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</si>
  <si>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</si>
  <si>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</si>
  <si>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</si>
  <si>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</si>
  <si>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</si>
  <si>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</si>
  <si>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</si>
  <si>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</si>
  <si>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</si>
  <si>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</si>
  <si>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</si>
  <si>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</si>
  <si>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</si>
  <si>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</si>
  <si>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</si>
  <si>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</si>
  <si>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</si>
  <si>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</si>
  <si>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</si>
  <si>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</si>
  <si>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</si>
  <si>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</si>
  <si>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</si>
  <si>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</si>
  <si>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</si>
  <si>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</si>
  <si>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</si>
  <si>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</si>
  <si>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</si>
  <si>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</si>
  <si>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</si>
  <si>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</si>
  <si>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</si>
  <si>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</si>
  <si>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</si>
  <si>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</si>
  <si>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 d'Aran</t>
  </si>
  <si>
    <t>Vallès Occidental</t>
  </si>
  <si>
    <t>Vallès Oriental</t>
  </si>
  <si>
    <t>Catalunya</t>
  </si>
  <si>
    <t>Comarques. 1991.</t>
  </si>
  <si>
    <t>Dades oficials</t>
  </si>
  <si>
    <t>Font: Web de l'Institut d'Estadística de Catalunya (www.idescat.es)</t>
  </si>
  <si>
    <t>Comarques de Catalunya</t>
  </si>
  <si>
    <t>Establ. Col·lectius</t>
  </si>
  <si>
    <t>Allotjaments</t>
  </si>
  <si>
    <t>TOTAL</t>
  </si>
  <si>
    <t>Comarques. 2001.</t>
  </si>
  <si>
    <t>Habitatges per tipus. Cens d'habitatges</t>
  </si>
</sst>
</file>

<file path=xl/styles.xml><?xml version="1.0" encoding="utf-8"?>
<styleSheet xmlns="http://schemas.openxmlformats.org/spreadsheetml/2006/main">
  <numFmts count="1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0.0%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4"/>
      <color indexed="12"/>
      <name val="Verdana"/>
      <family val="2"/>
    </font>
    <font>
      <b/>
      <sz val="10"/>
      <color indexed="16"/>
      <name val="Verdana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10"/>
      <color indexed="18"/>
      <name val="Verdana"/>
      <family val="2"/>
    </font>
    <font>
      <sz val="10"/>
      <color indexed="18"/>
      <name val="Verdana"/>
      <family val="2"/>
    </font>
    <font>
      <sz val="9"/>
      <name val="Verdana"/>
      <family val="2"/>
    </font>
    <font>
      <b/>
      <sz val="9"/>
      <color indexed="18"/>
      <name val="Verdana"/>
      <family val="2"/>
    </font>
    <font>
      <sz val="9"/>
      <name val="Arial"/>
      <family val="0"/>
    </font>
    <font>
      <b/>
      <sz val="8"/>
      <color indexed="18"/>
      <name val="Verdana"/>
      <family val="2"/>
    </font>
    <font>
      <b/>
      <sz val="8"/>
      <color indexed="16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color indexed="12"/>
      <name val="Verdana"/>
      <family val="2"/>
    </font>
    <font>
      <sz val="8"/>
      <name val="Arial"/>
      <family val="0"/>
    </font>
    <font>
      <sz val="9"/>
      <color indexed="18"/>
      <name val="Verdana"/>
      <family val="2"/>
    </font>
    <font>
      <sz val="8"/>
      <color indexed="18"/>
      <name val="Verdana"/>
      <family val="2"/>
    </font>
    <font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67" fontId="12" fillId="0" borderId="1" xfId="0" applyNumberFormat="1" applyFont="1" applyBorder="1" applyAlignment="1">
      <alignment horizontal="right"/>
    </xf>
    <xf numFmtId="9" fontId="12" fillId="0" borderId="2" xfId="0" applyNumberFormat="1" applyFont="1" applyBorder="1" applyAlignment="1">
      <alignment horizontal="right"/>
    </xf>
    <xf numFmtId="167" fontId="12" fillId="0" borderId="2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167" fontId="12" fillId="0" borderId="4" xfId="0" applyNumberFormat="1" applyFont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9" fontId="18" fillId="0" borderId="2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7" fontId="18" fillId="0" borderId="2" xfId="0" applyNumberFormat="1" applyFont="1" applyBorder="1" applyAlignment="1">
      <alignment horizontal="right"/>
    </xf>
    <xf numFmtId="167" fontId="18" fillId="0" borderId="0" xfId="0" applyNumberFormat="1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2" xfId="0" applyFont="1" applyBorder="1" applyAlignment="1">
      <alignment horizontal="right"/>
    </xf>
    <xf numFmtId="167" fontId="22" fillId="0" borderId="2" xfId="0" applyNumberFormat="1" applyFont="1" applyBorder="1" applyAlignment="1">
      <alignment horizontal="right"/>
    </xf>
    <xf numFmtId="167" fontId="22" fillId="0" borderId="0" xfId="0" applyNumberFormat="1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9" fontId="22" fillId="0" borderId="2" xfId="0" applyNumberFormat="1" applyFont="1" applyBorder="1" applyAlignment="1">
      <alignment horizontal="right"/>
    </xf>
    <xf numFmtId="0" fontId="21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19" xfId="0" applyFont="1" applyBorder="1" applyAlignment="1">
      <alignment horizontal="right"/>
    </xf>
    <xf numFmtId="167" fontId="18" fillId="0" borderId="20" xfId="0" applyNumberFormat="1" applyFont="1" applyBorder="1" applyAlignment="1">
      <alignment horizontal="right"/>
    </xf>
    <xf numFmtId="167" fontId="18" fillId="0" borderId="21" xfId="0" applyNumberFormat="1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9" fontId="18" fillId="0" borderId="20" xfId="0" applyNumberFormat="1" applyFont="1" applyBorder="1" applyAlignment="1">
      <alignment horizontal="right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0" borderId="24" xfId="0" applyFont="1" applyBorder="1" applyAlignment="1">
      <alignment/>
    </xf>
    <xf numFmtId="0" fontId="21" fillId="0" borderId="25" xfId="0" applyFont="1" applyBorder="1" applyAlignment="1">
      <alignment horizontal="right"/>
    </xf>
    <xf numFmtId="167" fontId="22" fillId="0" borderId="26" xfId="0" applyNumberFormat="1" applyFont="1" applyBorder="1" applyAlignment="1">
      <alignment horizontal="right"/>
    </xf>
    <xf numFmtId="0" fontId="21" fillId="0" borderId="27" xfId="0" applyFont="1" applyBorder="1" applyAlignment="1">
      <alignment horizontal="right"/>
    </xf>
    <xf numFmtId="9" fontId="22" fillId="0" borderId="27" xfId="0" applyNumberFormat="1" applyFont="1" applyBorder="1" applyAlignment="1">
      <alignment horizontal="right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1" fontId="12" fillId="0" borderId="3" xfId="0" applyNumberFormat="1" applyFont="1" applyBorder="1" applyAlignment="1">
      <alignment horizontal="right"/>
    </xf>
    <xf numFmtId="1" fontId="12" fillId="0" borderId="35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3" fillId="0" borderId="36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35" xfId="0" applyFont="1" applyBorder="1" applyAlignment="1">
      <alignment horizontal="center" wrapText="1"/>
    </xf>
    <xf numFmtId="0" fontId="21" fillId="0" borderId="36" xfId="0" applyFont="1" applyBorder="1" applyAlignment="1">
      <alignment/>
    </xf>
    <xf numFmtId="1" fontId="12" fillId="0" borderId="0" xfId="0" applyNumberFormat="1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3" fontId="12" fillId="0" borderId="36" xfId="0" applyNumberFormat="1" applyFont="1" applyBorder="1" applyAlignment="1">
      <alignment horizontal="center"/>
    </xf>
    <xf numFmtId="0" fontId="21" fillId="0" borderId="3" xfId="0" applyFont="1" applyBorder="1" applyAlignment="1">
      <alignment/>
    </xf>
    <xf numFmtId="3" fontId="12" fillId="0" borderId="3" xfId="0" applyNumberFormat="1" applyFont="1" applyBorder="1" applyAlignment="1">
      <alignment horizontal="center"/>
    </xf>
    <xf numFmtId="1" fontId="12" fillId="0" borderId="0" xfId="0" applyNumberFormat="1" applyFont="1" applyAlignment="1">
      <alignment/>
    </xf>
    <xf numFmtId="0" fontId="21" fillId="0" borderId="35" xfId="0" applyFont="1" applyBorder="1" applyAlignment="1">
      <alignment/>
    </xf>
    <xf numFmtId="3" fontId="12" fillId="0" borderId="35" xfId="0" applyNumberFormat="1" applyFont="1" applyBorder="1" applyAlignment="1">
      <alignment horizontal="center"/>
    </xf>
    <xf numFmtId="0" fontId="13" fillId="0" borderId="37" xfId="0" applyFont="1" applyBorder="1" applyAlignment="1">
      <alignment/>
    </xf>
    <xf numFmtId="1" fontId="21" fillId="0" borderId="5" xfId="0" applyNumberFormat="1" applyFont="1" applyBorder="1" applyAlignment="1">
      <alignment horizontal="left"/>
    </xf>
    <xf numFmtId="167" fontId="21" fillId="0" borderId="6" xfId="0" applyNumberFormat="1" applyFont="1" applyBorder="1" applyAlignment="1">
      <alignment horizontal="right"/>
    </xf>
    <xf numFmtId="1" fontId="21" fillId="0" borderId="35" xfId="0" applyNumberFormat="1" applyFont="1" applyBorder="1" applyAlignment="1">
      <alignment horizontal="left"/>
    </xf>
    <xf numFmtId="9" fontId="21" fillId="0" borderId="37" xfId="0" applyNumberFormat="1" applyFont="1" applyBorder="1" applyAlignment="1">
      <alignment horizontal="right"/>
    </xf>
    <xf numFmtId="1" fontId="21" fillId="0" borderId="5" xfId="0" applyNumberFormat="1" applyFont="1" applyBorder="1" applyAlignment="1">
      <alignment horizontal="center"/>
    </xf>
    <xf numFmtId="1" fontId="21" fillId="0" borderId="37" xfId="0" applyNumberFormat="1" applyFont="1" applyBorder="1" applyAlignment="1">
      <alignment horizontal="center"/>
    </xf>
    <xf numFmtId="167" fontId="21" fillId="0" borderId="2" xfId="0" applyNumberFormat="1" applyFont="1" applyBorder="1" applyAlignment="1">
      <alignment horizontal="right"/>
    </xf>
    <xf numFmtId="1" fontId="21" fillId="0" borderId="3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9" fontId="21" fillId="0" borderId="3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31">
      <selection activeCell="N34" sqref="N34"/>
    </sheetView>
  </sheetViews>
  <sheetFormatPr defaultColWidth="11.421875" defaultRowHeight="12.75"/>
  <cols>
    <col min="1" max="1" width="2.421875" style="0" customWidth="1"/>
    <col min="2" max="2" width="17.7109375" style="0" customWidth="1"/>
    <col min="3" max="3" width="8.8515625" style="2" customWidth="1"/>
    <col min="4" max="4" width="7.00390625" style="0" customWidth="1"/>
    <col min="5" max="5" width="8.00390625" style="2" customWidth="1"/>
    <col min="6" max="6" width="7.00390625" style="0" customWidth="1"/>
    <col min="7" max="7" width="7.8515625" style="2" customWidth="1"/>
    <col min="8" max="8" width="6.00390625" style="44" customWidth="1"/>
    <col min="9" max="9" width="5.421875" style="2" customWidth="1"/>
    <col min="10" max="10" width="5.00390625" style="44" customWidth="1"/>
    <col min="11" max="11" width="9.140625" style="2" customWidth="1"/>
    <col min="12" max="12" width="5.57421875" style="44" customWidth="1"/>
    <col min="13" max="13" width="12.421875" style="1" customWidth="1"/>
    <col min="14" max="14" width="8.421875" style="1" customWidth="1"/>
  </cols>
  <sheetData>
    <row r="1" spans="1:15" ht="18">
      <c r="A1" s="10"/>
      <c r="B1" s="35" t="s">
        <v>56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12"/>
      <c r="N1" s="12"/>
      <c r="O1" s="10"/>
    </row>
    <row r="2" spans="1:15" ht="18">
      <c r="A2" s="10"/>
      <c r="B2" s="13">
        <v>1991</v>
      </c>
      <c r="C2" s="13"/>
      <c r="D2" s="13"/>
      <c r="E2" s="13"/>
      <c r="F2" s="14"/>
      <c r="G2" s="15"/>
      <c r="H2" s="39"/>
      <c r="I2" s="15"/>
      <c r="J2" s="39"/>
      <c r="K2" s="15"/>
      <c r="L2" s="39"/>
      <c r="M2" s="16"/>
      <c r="N2" s="16"/>
      <c r="O2" s="10"/>
    </row>
    <row r="3" spans="1:15" ht="18">
      <c r="A3" s="10"/>
      <c r="B3" s="17" t="s">
        <v>49</v>
      </c>
      <c r="C3" s="17"/>
      <c r="D3" s="18"/>
      <c r="E3" s="14"/>
      <c r="F3" s="14"/>
      <c r="G3" s="15"/>
      <c r="H3" s="39"/>
      <c r="I3" s="15"/>
      <c r="J3" s="39"/>
      <c r="K3" s="15"/>
      <c r="L3" s="39"/>
      <c r="M3" s="16"/>
      <c r="N3" s="16"/>
      <c r="O3" s="10"/>
    </row>
    <row r="4" spans="1:15" ht="12.75">
      <c r="A4" s="10"/>
      <c r="B4" s="4" t="s">
        <v>48</v>
      </c>
      <c r="C4" s="4"/>
      <c r="D4" s="5"/>
      <c r="E4" s="5"/>
      <c r="F4" s="5"/>
      <c r="G4" s="5"/>
      <c r="H4" s="40"/>
      <c r="I4" s="5"/>
      <c r="J4" s="40"/>
      <c r="K4" s="5"/>
      <c r="L4" s="40"/>
      <c r="M4" s="5"/>
      <c r="N4" s="5"/>
      <c r="O4" s="10"/>
    </row>
    <row r="5" spans="1:15" ht="12.75">
      <c r="A5" s="10"/>
      <c r="B5" s="36" t="s">
        <v>50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7"/>
      <c r="N5" s="7"/>
      <c r="O5" s="10"/>
    </row>
    <row r="6" spans="1:15" ht="12.75">
      <c r="A6" s="10"/>
      <c r="B6" s="8" t="s">
        <v>51</v>
      </c>
      <c r="C6" s="8"/>
      <c r="D6" s="8"/>
      <c r="E6" s="8"/>
      <c r="F6" s="9"/>
      <c r="G6" s="19"/>
      <c r="H6" s="41"/>
      <c r="I6" s="19"/>
      <c r="J6" s="41"/>
      <c r="K6" s="19"/>
      <c r="L6" s="41"/>
      <c r="M6" s="7"/>
      <c r="N6" s="7"/>
      <c r="O6" s="10"/>
    </row>
    <row r="7" spans="1:15" ht="12.75">
      <c r="A7" s="10"/>
      <c r="B7" s="10"/>
      <c r="C7" s="19"/>
      <c r="D7" s="10"/>
      <c r="E7" s="19"/>
      <c r="F7" s="10"/>
      <c r="G7" s="19"/>
      <c r="H7" s="42"/>
      <c r="I7" s="19"/>
      <c r="J7" s="42"/>
      <c r="K7" s="19"/>
      <c r="L7" s="42"/>
      <c r="M7" s="7"/>
      <c r="N7" s="7"/>
      <c r="O7" s="10"/>
    </row>
    <row r="8" spans="1:15" ht="13.5" thickBot="1">
      <c r="A8" s="10"/>
      <c r="B8" s="10"/>
      <c r="C8" s="19"/>
      <c r="D8" s="10"/>
      <c r="E8" s="19"/>
      <c r="F8" s="10"/>
      <c r="G8" s="19"/>
      <c r="H8" s="42"/>
      <c r="I8" s="19"/>
      <c r="J8" s="42"/>
      <c r="K8" s="19"/>
      <c r="L8" s="42"/>
      <c r="M8" s="7"/>
      <c r="N8" s="7"/>
      <c r="O8" s="10"/>
    </row>
    <row r="9" spans="1:15" ht="12.75">
      <c r="A9" s="10"/>
      <c r="B9" s="4"/>
      <c r="C9" s="59" t="s">
        <v>0</v>
      </c>
      <c r="D9" s="60"/>
      <c r="E9" s="60"/>
      <c r="F9" s="60"/>
      <c r="G9" s="60"/>
      <c r="H9" s="60"/>
      <c r="I9" s="60"/>
      <c r="J9" s="60"/>
      <c r="K9" s="60"/>
      <c r="L9" s="60"/>
      <c r="M9" s="83" t="s">
        <v>52</v>
      </c>
      <c r="N9" s="83" t="s">
        <v>53</v>
      </c>
      <c r="O9" s="10"/>
    </row>
    <row r="10" spans="1:15" ht="13.5" thickBot="1">
      <c r="A10" s="10"/>
      <c r="B10" s="4"/>
      <c r="C10" s="82"/>
      <c r="D10" s="81"/>
      <c r="E10" s="81"/>
      <c r="F10" s="81"/>
      <c r="G10" s="81"/>
      <c r="H10" s="81"/>
      <c r="I10" s="81"/>
      <c r="J10" s="81"/>
      <c r="K10" s="81"/>
      <c r="L10" s="81"/>
      <c r="M10" s="84"/>
      <c r="N10" s="84"/>
      <c r="O10" s="10"/>
    </row>
    <row r="11" spans="1:15" ht="13.5" thickBot="1">
      <c r="A11" s="10"/>
      <c r="B11" s="10"/>
      <c r="C11" s="86" t="s">
        <v>1</v>
      </c>
      <c r="D11" s="87"/>
      <c r="E11" s="86" t="s">
        <v>2</v>
      </c>
      <c r="F11" s="90"/>
      <c r="G11" s="89" t="s">
        <v>3</v>
      </c>
      <c r="H11" s="88"/>
      <c r="I11" s="89" t="s">
        <v>4</v>
      </c>
      <c r="J11" s="88"/>
      <c r="K11" s="89" t="s">
        <v>54</v>
      </c>
      <c r="L11" s="88"/>
      <c r="M11" s="85"/>
      <c r="N11" s="85" t="s">
        <v>5</v>
      </c>
      <c r="O11" s="10"/>
    </row>
    <row r="12" spans="1:15" ht="12.75">
      <c r="A12" s="10"/>
      <c r="B12" s="61" t="s">
        <v>6</v>
      </c>
      <c r="C12" s="48">
        <v>10708</v>
      </c>
      <c r="D12" s="45">
        <f>C12/$K12</f>
        <v>0.6314423870739474</v>
      </c>
      <c r="E12" s="48">
        <v>4084</v>
      </c>
      <c r="F12" s="45">
        <f>E12/$K12</f>
        <v>0.24083028659039982</v>
      </c>
      <c r="G12" s="48">
        <v>2061</v>
      </c>
      <c r="H12" s="46">
        <f>G12/$K12</f>
        <v>0.1215355584384951</v>
      </c>
      <c r="I12" s="48">
        <v>105</v>
      </c>
      <c r="J12" s="45">
        <f>I12/$K12</f>
        <v>0.006191767897157684</v>
      </c>
      <c r="K12" s="47">
        <v>16958</v>
      </c>
      <c r="L12" s="43">
        <f>(C12+E12+G12+I12)/K12</f>
        <v>1</v>
      </c>
      <c r="M12" s="58">
        <v>15</v>
      </c>
      <c r="N12" s="63">
        <v>1</v>
      </c>
      <c r="O12" s="10"/>
    </row>
    <row r="13" spans="1:15" ht="12.75">
      <c r="A13" s="10"/>
      <c r="B13" s="62" t="s">
        <v>7</v>
      </c>
      <c r="C13" s="48">
        <v>29776</v>
      </c>
      <c r="D13" s="45">
        <f aca="true" t="shared" si="0" ref="D13:D53">C13/$K13</f>
        <v>0.34494503075728966</v>
      </c>
      <c r="E13" s="48">
        <v>47180</v>
      </c>
      <c r="F13" s="45">
        <f aca="true" t="shared" si="1" ref="F13:F53">E13/$K13</f>
        <v>0.5465645671389349</v>
      </c>
      <c r="G13" s="48">
        <v>8754</v>
      </c>
      <c r="H13" s="46">
        <f aca="true" t="shared" si="2" ref="H13:H53">G13/$K13</f>
        <v>0.10141217085066206</v>
      </c>
      <c r="I13" s="48">
        <v>611</v>
      </c>
      <c r="J13" s="45">
        <f aca="true" t="shared" si="3" ref="J13:J53">I13/$K13</f>
        <v>0.007078231253113379</v>
      </c>
      <c r="K13" s="49">
        <v>86321</v>
      </c>
      <c r="L13" s="43">
        <f aca="true" t="shared" si="4" ref="L13:L53">(C13+E13+G13+I13)/K13</f>
        <v>1</v>
      </c>
      <c r="M13" s="23">
        <v>107</v>
      </c>
      <c r="N13" s="63">
        <v>12</v>
      </c>
      <c r="O13" s="10"/>
    </row>
    <row r="14" spans="1:15" ht="12.75">
      <c r="A14" s="10"/>
      <c r="B14" s="62" t="s">
        <v>8</v>
      </c>
      <c r="C14" s="48">
        <v>20465</v>
      </c>
      <c r="D14" s="45">
        <f t="shared" si="0"/>
        <v>0.6474421841880477</v>
      </c>
      <c r="E14" s="48">
        <v>6761</v>
      </c>
      <c r="F14" s="45">
        <f t="shared" si="1"/>
        <v>0.2138947768040748</v>
      </c>
      <c r="G14" s="48">
        <v>4296</v>
      </c>
      <c r="H14" s="46">
        <f t="shared" si="2"/>
        <v>0.1359106583567971</v>
      </c>
      <c r="I14" s="48">
        <v>87</v>
      </c>
      <c r="J14" s="45">
        <f t="shared" si="3"/>
        <v>0.0027523806510803884</v>
      </c>
      <c r="K14" s="49">
        <v>31609</v>
      </c>
      <c r="L14" s="43">
        <f t="shared" si="4"/>
        <v>1</v>
      </c>
      <c r="M14" s="23">
        <v>29</v>
      </c>
      <c r="N14" s="63">
        <v>3</v>
      </c>
      <c r="O14" s="10"/>
    </row>
    <row r="15" spans="1:15" ht="12.75">
      <c r="A15" s="10"/>
      <c r="B15" s="62" t="s">
        <v>9</v>
      </c>
      <c r="C15" s="48">
        <v>6190</v>
      </c>
      <c r="D15" s="45">
        <f t="shared" si="0"/>
        <v>0.6696235395932497</v>
      </c>
      <c r="E15" s="48">
        <v>1094</v>
      </c>
      <c r="F15" s="45">
        <f t="shared" si="1"/>
        <v>0.11834703591518823</v>
      </c>
      <c r="G15" s="48">
        <v>1920</v>
      </c>
      <c r="H15" s="46">
        <f t="shared" si="2"/>
        <v>0.2077022933794894</v>
      </c>
      <c r="I15" s="48">
        <v>40</v>
      </c>
      <c r="J15" s="45">
        <f t="shared" si="3"/>
        <v>0.004327131112072695</v>
      </c>
      <c r="K15" s="49">
        <v>9244</v>
      </c>
      <c r="L15" s="43">
        <f t="shared" si="4"/>
        <v>1</v>
      </c>
      <c r="M15" s="23">
        <v>36</v>
      </c>
      <c r="N15" s="63">
        <v>0</v>
      </c>
      <c r="O15" s="10"/>
    </row>
    <row r="16" spans="1:15" ht="12.75">
      <c r="A16" s="10"/>
      <c r="B16" s="62" t="s">
        <v>10</v>
      </c>
      <c r="C16" s="48">
        <v>1124</v>
      </c>
      <c r="D16" s="45">
        <f t="shared" si="0"/>
        <v>0.5116067364588075</v>
      </c>
      <c r="E16" s="48">
        <v>648</v>
      </c>
      <c r="F16" s="45">
        <f t="shared" si="1"/>
        <v>0.2949476558944015</v>
      </c>
      <c r="G16" s="48">
        <v>386</v>
      </c>
      <c r="H16" s="46">
        <f t="shared" si="2"/>
        <v>0.17569412835685025</v>
      </c>
      <c r="I16" s="48">
        <v>39</v>
      </c>
      <c r="J16" s="45">
        <f t="shared" si="3"/>
        <v>0.01775147928994083</v>
      </c>
      <c r="K16" s="49">
        <v>2197</v>
      </c>
      <c r="L16" s="43">
        <f t="shared" si="4"/>
        <v>1</v>
      </c>
      <c r="M16" s="23">
        <v>22</v>
      </c>
      <c r="N16" s="63">
        <v>1</v>
      </c>
      <c r="O16" s="10"/>
    </row>
    <row r="17" spans="1:15" ht="12.75">
      <c r="A17" s="10"/>
      <c r="B17" s="62" t="s">
        <v>11</v>
      </c>
      <c r="C17" s="48">
        <v>25675</v>
      </c>
      <c r="D17" s="45">
        <f t="shared" si="0"/>
        <v>0.6354568854568855</v>
      </c>
      <c r="E17" s="48">
        <v>8962</v>
      </c>
      <c r="F17" s="45">
        <f t="shared" si="1"/>
        <v>0.2218097218097218</v>
      </c>
      <c r="G17" s="48">
        <v>5653</v>
      </c>
      <c r="H17" s="46">
        <f t="shared" si="2"/>
        <v>0.1399118899118899</v>
      </c>
      <c r="I17" s="48">
        <v>114</v>
      </c>
      <c r="J17" s="45">
        <f t="shared" si="3"/>
        <v>0.0028215028215028215</v>
      </c>
      <c r="K17" s="49">
        <v>40404</v>
      </c>
      <c r="L17" s="43">
        <f t="shared" si="4"/>
        <v>1</v>
      </c>
      <c r="M17" s="23">
        <v>38</v>
      </c>
      <c r="N17" s="63">
        <v>3</v>
      </c>
      <c r="O17" s="10"/>
    </row>
    <row r="18" spans="1:15" ht="12.75">
      <c r="A18" s="10"/>
      <c r="B18" s="62" t="s">
        <v>12</v>
      </c>
      <c r="C18" s="48">
        <v>48533</v>
      </c>
      <c r="D18" s="45">
        <f t="shared" si="0"/>
        <v>0.7346917149820615</v>
      </c>
      <c r="E18" s="48">
        <v>6788</v>
      </c>
      <c r="F18" s="45">
        <f t="shared" si="1"/>
        <v>0.10275662665193236</v>
      </c>
      <c r="G18" s="48">
        <v>10420</v>
      </c>
      <c r="H18" s="46">
        <f t="shared" si="2"/>
        <v>0.15773777986345539</v>
      </c>
      <c r="I18" s="48">
        <v>318</v>
      </c>
      <c r="J18" s="45">
        <f t="shared" si="3"/>
        <v>0.00481387850255075</v>
      </c>
      <c r="K18" s="49">
        <v>66059</v>
      </c>
      <c r="L18" s="43">
        <f t="shared" si="4"/>
        <v>1</v>
      </c>
      <c r="M18" s="23">
        <v>79</v>
      </c>
      <c r="N18" s="63">
        <v>7</v>
      </c>
      <c r="O18" s="10"/>
    </row>
    <row r="19" spans="1:15" ht="12.75">
      <c r="A19" s="10"/>
      <c r="B19" s="62" t="s">
        <v>13</v>
      </c>
      <c r="C19" s="48">
        <v>41103</v>
      </c>
      <c r="D19" s="45">
        <f t="shared" si="0"/>
        <v>0.5341867567743194</v>
      </c>
      <c r="E19" s="48">
        <v>24941</v>
      </c>
      <c r="F19" s="45">
        <f t="shared" si="1"/>
        <v>0.3241406199233218</v>
      </c>
      <c r="G19" s="48">
        <v>10614</v>
      </c>
      <c r="H19" s="46">
        <f t="shared" si="2"/>
        <v>0.1379426863343947</v>
      </c>
      <c r="I19" s="48">
        <v>287</v>
      </c>
      <c r="J19" s="45">
        <f t="shared" si="3"/>
        <v>0.0037299369679641304</v>
      </c>
      <c r="K19" s="49">
        <v>76945</v>
      </c>
      <c r="L19" s="43">
        <f t="shared" si="4"/>
        <v>1</v>
      </c>
      <c r="M19" s="23">
        <v>67</v>
      </c>
      <c r="N19" s="63">
        <v>4</v>
      </c>
      <c r="O19" s="10"/>
    </row>
    <row r="20" spans="1:15" ht="12.75">
      <c r="A20" s="10"/>
      <c r="B20" s="62" t="s">
        <v>14</v>
      </c>
      <c r="C20" s="48">
        <v>20286</v>
      </c>
      <c r="D20" s="45">
        <f t="shared" si="0"/>
        <v>0.6169145150989873</v>
      </c>
      <c r="E20" s="48">
        <v>7318</v>
      </c>
      <c r="F20" s="45">
        <f t="shared" si="1"/>
        <v>0.22254660462853146</v>
      </c>
      <c r="G20" s="48">
        <v>5230</v>
      </c>
      <c r="H20" s="46">
        <f t="shared" si="2"/>
        <v>0.15904874859349816</v>
      </c>
      <c r="I20" s="48">
        <v>49</v>
      </c>
      <c r="J20" s="45">
        <f t="shared" si="3"/>
        <v>0.0014901316789830612</v>
      </c>
      <c r="K20" s="49">
        <v>32883</v>
      </c>
      <c r="L20" s="43">
        <f t="shared" si="4"/>
        <v>1</v>
      </c>
      <c r="M20" s="23">
        <v>40</v>
      </c>
      <c r="N20" s="63">
        <v>1</v>
      </c>
      <c r="O20" s="10"/>
    </row>
    <row r="21" spans="1:15" ht="12.75">
      <c r="A21" s="10"/>
      <c r="B21" s="62" t="s">
        <v>15</v>
      </c>
      <c r="C21" s="48">
        <v>28257</v>
      </c>
      <c r="D21" s="45">
        <f t="shared" si="0"/>
        <v>0.34625706128150774</v>
      </c>
      <c r="E21" s="48">
        <v>41990</v>
      </c>
      <c r="F21" s="45">
        <f t="shared" si="1"/>
        <v>0.5145391939416962</v>
      </c>
      <c r="G21" s="48">
        <v>11086</v>
      </c>
      <c r="H21" s="46">
        <f t="shared" si="2"/>
        <v>0.13584618966510226</v>
      </c>
      <c r="I21" s="48">
        <v>274</v>
      </c>
      <c r="J21" s="45">
        <f t="shared" si="3"/>
        <v>0.00335755511169385</v>
      </c>
      <c r="K21" s="49">
        <v>81607</v>
      </c>
      <c r="L21" s="43">
        <f t="shared" si="4"/>
        <v>1</v>
      </c>
      <c r="M21" s="23">
        <v>185</v>
      </c>
      <c r="N21" s="63">
        <v>6</v>
      </c>
      <c r="O21" s="10"/>
    </row>
    <row r="22" spans="1:15" ht="12.75">
      <c r="A22" s="10"/>
      <c r="B22" s="62" t="s">
        <v>16</v>
      </c>
      <c r="C22" s="48">
        <v>179996</v>
      </c>
      <c r="D22" s="45">
        <f t="shared" si="0"/>
        <v>0.7719186894244789</v>
      </c>
      <c r="E22" s="48">
        <v>28368</v>
      </c>
      <c r="F22" s="45">
        <f t="shared" si="1"/>
        <v>0.12165708894416331</v>
      </c>
      <c r="G22" s="48">
        <v>24125</v>
      </c>
      <c r="H22" s="46">
        <f t="shared" si="2"/>
        <v>0.10346084569860194</v>
      </c>
      <c r="I22" s="48">
        <v>691</v>
      </c>
      <c r="J22" s="45">
        <f t="shared" si="3"/>
        <v>0.002963375932755811</v>
      </c>
      <c r="K22" s="49">
        <v>233180</v>
      </c>
      <c r="L22" s="43">
        <f t="shared" si="4"/>
        <v>1</v>
      </c>
      <c r="M22" s="23">
        <v>177</v>
      </c>
      <c r="N22" s="63">
        <v>15</v>
      </c>
      <c r="O22" s="10"/>
    </row>
    <row r="23" spans="1:15" s="51" customFormat="1" ht="12.75">
      <c r="A23" s="50"/>
      <c r="B23" s="64" t="s">
        <v>17</v>
      </c>
      <c r="C23" s="52">
        <v>12274</v>
      </c>
      <c r="D23" s="53">
        <f t="shared" si="0"/>
        <v>0.22519448113899898</v>
      </c>
      <c r="E23" s="52">
        <v>38404</v>
      </c>
      <c r="F23" s="53">
        <f t="shared" si="1"/>
        <v>0.7046088360487304</v>
      </c>
      <c r="G23" s="52">
        <v>3794</v>
      </c>
      <c r="H23" s="54">
        <f t="shared" si="2"/>
        <v>0.06960956993982093</v>
      </c>
      <c r="I23" s="52">
        <v>32</v>
      </c>
      <c r="J23" s="53">
        <f t="shared" si="3"/>
        <v>0.0005871128724497284</v>
      </c>
      <c r="K23" s="55">
        <v>54504</v>
      </c>
      <c r="L23" s="56">
        <f t="shared" si="4"/>
        <v>1</v>
      </c>
      <c r="M23" s="57">
        <v>15</v>
      </c>
      <c r="N23" s="65">
        <v>2</v>
      </c>
      <c r="O23" s="50"/>
    </row>
    <row r="24" spans="1:15" ht="12.75">
      <c r="A24" s="10"/>
      <c r="B24" s="62" t="s">
        <v>18</v>
      </c>
      <c r="C24" s="48">
        <v>774901</v>
      </c>
      <c r="D24" s="45">
        <f t="shared" si="0"/>
        <v>0.8712900788421493</v>
      </c>
      <c r="E24" s="48">
        <v>24801</v>
      </c>
      <c r="F24" s="45">
        <f t="shared" si="1"/>
        <v>0.027885968975861618</v>
      </c>
      <c r="G24" s="48">
        <v>88466</v>
      </c>
      <c r="H24" s="46">
        <f t="shared" si="2"/>
        <v>0.09947018795284762</v>
      </c>
      <c r="I24" s="48">
        <v>1204</v>
      </c>
      <c r="J24" s="45">
        <f t="shared" si="3"/>
        <v>0.0013537642291414616</v>
      </c>
      <c r="K24" s="49">
        <v>889372</v>
      </c>
      <c r="L24" s="43">
        <f t="shared" si="4"/>
        <v>1</v>
      </c>
      <c r="M24" s="23">
        <v>992</v>
      </c>
      <c r="N24" s="63">
        <v>24</v>
      </c>
      <c r="O24" s="10"/>
    </row>
    <row r="25" spans="1:15" ht="12.75">
      <c r="A25" s="10"/>
      <c r="B25" s="62" t="s">
        <v>19</v>
      </c>
      <c r="C25" s="48">
        <v>12747</v>
      </c>
      <c r="D25" s="45">
        <f t="shared" si="0"/>
        <v>0.6523207614758713</v>
      </c>
      <c r="E25" s="48">
        <v>2716</v>
      </c>
      <c r="F25" s="45">
        <f t="shared" si="1"/>
        <v>0.13898981628371118</v>
      </c>
      <c r="G25" s="48">
        <v>4026</v>
      </c>
      <c r="H25" s="46">
        <f t="shared" si="2"/>
        <v>0.20602835064735683</v>
      </c>
      <c r="I25" s="48">
        <v>52</v>
      </c>
      <c r="J25" s="45">
        <f t="shared" si="3"/>
        <v>0.0026610715930607443</v>
      </c>
      <c r="K25" s="49">
        <v>19541</v>
      </c>
      <c r="L25" s="43">
        <f t="shared" si="4"/>
        <v>1</v>
      </c>
      <c r="M25" s="23">
        <v>56</v>
      </c>
      <c r="N25" s="63">
        <v>0</v>
      </c>
      <c r="O25" s="10"/>
    </row>
    <row r="26" spans="1:15" ht="12.75">
      <c r="A26" s="10"/>
      <c r="B26" s="62" t="s">
        <v>20</v>
      </c>
      <c r="C26" s="48">
        <v>4050</v>
      </c>
      <c r="D26" s="45">
        <f t="shared" si="0"/>
        <v>0.3353481824956529</v>
      </c>
      <c r="E26" s="48">
        <v>6776</v>
      </c>
      <c r="F26" s="45">
        <f t="shared" si="1"/>
        <v>0.5610664900223565</v>
      </c>
      <c r="G26" s="48">
        <v>1218</v>
      </c>
      <c r="H26" s="46">
        <f t="shared" si="2"/>
        <v>0.10085286080980375</v>
      </c>
      <c r="I26" s="48">
        <v>33</v>
      </c>
      <c r="J26" s="45">
        <f t="shared" si="3"/>
        <v>0.0027324666721868012</v>
      </c>
      <c r="K26" s="49">
        <v>12077</v>
      </c>
      <c r="L26" s="43">
        <f t="shared" si="4"/>
        <v>1</v>
      </c>
      <c r="M26" s="23">
        <v>67</v>
      </c>
      <c r="N26" s="63">
        <v>2</v>
      </c>
      <c r="O26" s="10"/>
    </row>
    <row r="27" spans="1:15" ht="12.75">
      <c r="A27" s="10"/>
      <c r="B27" s="62" t="s">
        <v>21</v>
      </c>
      <c r="C27" s="48">
        <v>5820</v>
      </c>
      <c r="D27" s="45">
        <f t="shared" si="0"/>
        <v>0.5640081403236747</v>
      </c>
      <c r="E27" s="48">
        <v>2758</v>
      </c>
      <c r="F27" s="45">
        <f t="shared" si="1"/>
        <v>0.2672739606551022</v>
      </c>
      <c r="G27" s="48">
        <v>1690</v>
      </c>
      <c r="H27" s="46">
        <f t="shared" si="2"/>
        <v>0.16377555964725263</v>
      </c>
      <c r="I27" s="48">
        <v>51</v>
      </c>
      <c r="J27" s="45">
        <f t="shared" si="3"/>
        <v>0.004942339373970346</v>
      </c>
      <c r="K27" s="49">
        <v>10319</v>
      </c>
      <c r="L27" s="43">
        <f t="shared" si="4"/>
        <v>1</v>
      </c>
      <c r="M27" s="23">
        <v>14</v>
      </c>
      <c r="N27" s="63">
        <v>0</v>
      </c>
      <c r="O27" s="10"/>
    </row>
    <row r="28" spans="1:15" ht="12.75">
      <c r="A28" s="10"/>
      <c r="B28" s="62" t="s">
        <v>22</v>
      </c>
      <c r="C28" s="48">
        <v>24543</v>
      </c>
      <c r="D28" s="45">
        <f t="shared" si="0"/>
        <v>0.4959584528957685</v>
      </c>
      <c r="E28" s="48">
        <v>20297</v>
      </c>
      <c r="F28" s="45">
        <f t="shared" si="1"/>
        <v>0.4101564078729338</v>
      </c>
      <c r="G28" s="48">
        <v>4398</v>
      </c>
      <c r="H28" s="46">
        <f t="shared" si="2"/>
        <v>0.08887362082205068</v>
      </c>
      <c r="I28" s="48">
        <v>248</v>
      </c>
      <c r="J28" s="45">
        <f t="shared" si="3"/>
        <v>0.005011518409247059</v>
      </c>
      <c r="K28" s="49">
        <v>49486</v>
      </c>
      <c r="L28" s="43">
        <f t="shared" si="4"/>
        <v>1</v>
      </c>
      <c r="M28" s="23">
        <v>50</v>
      </c>
      <c r="N28" s="63">
        <v>16</v>
      </c>
      <c r="O28" s="10"/>
    </row>
    <row r="29" spans="1:15" ht="12.75">
      <c r="A29" s="10"/>
      <c r="B29" s="62" t="s">
        <v>23</v>
      </c>
      <c r="C29" s="48">
        <v>6302</v>
      </c>
      <c r="D29" s="45">
        <f t="shared" si="0"/>
        <v>0.6844792006082329</v>
      </c>
      <c r="E29" s="48">
        <v>1541</v>
      </c>
      <c r="F29" s="45">
        <f t="shared" si="1"/>
        <v>0.167372651243619</v>
      </c>
      <c r="G29" s="48">
        <v>1339</v>
      </c>
      <c r="H29" s="46">
        <f t="shared" si="2"/>
        <v>0.14543282285217768</v>
      </c>
      <c r="I29" s="48">
        <v>25</v>
      </c>
      <c r="J29" s="45">
        <f t="shared" si="3"/>
        <v>0.002715325295970457</v>
      </c>
      <c r="K29" s="49">
        <v>9207</v>
      </c>
      <c r="L29" s="43">
        <f t="shared" si="4"/>
        <v>1</v>
      </c>
      <c r="M29" s="23">
        <v>11</v>
      </c>
      <c r="N29" s="63">
        <v>2</v>
      </c>
      <c r="O29" s="10"/>
    </row>
    <row r="30" spans="1:15" ht="12.75">
      <c r="A30" s="10"/>
      <c r="B30" s="62" t="s">
        <v>24</v>
      </c>
      <c r="C30" s="48">
        <v>15494</v>
      </c>
      <c r="D30" s="45">
        <f t="shared" si="0"/>
        <v>0.716949701540882</v>
      </c>
      <c r="E30" s="48">
        <v>1759</v>
      </c>
      <c r="F30" s="45">
        <f t="shared" si="1"/>
        <v>0.0813937346721577</v>
      </c>
      <c r="G30" s="48">
        <v>4314</v>
      </c>
      <c r="H30" s="46">
        <f t="shared" si="2"/>
        <v>0.19962056360186942</v>
      </c>
      <c r="I30" s="48">
        <v>44</v>
      </c>
      <c r="J30" s="45">
        <f t="shared" si="3"/>
        <v>0.0020360001850909257</v>
      </c>
      <c r="K30" s="49">
        <v>21611</v>
      </c>
      <c r="L30" s="43">
        <f t="shared" si="4"/>
        <v>1</v>
      </c>
      <c r="M30" s="23">
        <v>29</v>
      </c>
      <c r="N30" s="63">
        <v>0</v>
      </c>
      <c r="O30" s="10"/>
    </row>
    <row r="31" spans="1:15" ht="12.75">
      <c r="A31" s="10"/>
      <c r="B31" s="62" t="s">
        <v>25</v>
      </c>
      <c r="C31" s="48">
        <v>40183</v>
      </c>
      <c r="D31" s="45">
        <f t="shared" si="0"/>
        <v>0.7769034453424075</v>
      </c>
      <c r="E31" s="48">
        <v>2563</v>
      </c>
      <c r="F31" s="45">
        <f t="shared" si="1"/>
        <v>0.04955338153977031</v>
      </c>
      <c r="G31" s="48">
        <v>8783</v>
      </c>
      <c r="H31" s="46">
        <f t="shared" si="2"/>
        <v>0.16981168554966938</v>
      </c>
      <c r="I31" s="48">
        <v>193</v>
      </c>
      <c r="J31" s="45">
        <f t="shared" si="3"/>
        <v>0.003731487568152817</v>
      </c>
      <c r="K31" s="49">
        <v>51722</v>
      </c>
      <c r="L31" s="43">
        <f t="shared" si="4"/>
        <v>1</v>
      </c>
      <c r="M31" s="23">
        <v>82</v>
      </c>
      <c r="N31" s="63">
        <v>2</v>
      </c>
      <c r="O31" s="10"/>
    </row>
    <row r="32" spans="1:15" ht="12.75">
      <c r="A32" s="10"/>
      <c r="B32" s="62" t="s">
        <v>26</v>
      </c>
      <c r="C32" s="48">
        <v>89940</v>
      </c>
      <c r="D32" s="45">
        <f t="shared" si="0"/>
        <v>0.6166440413015756</v>
      </c>
      <c r="E32" s="48">
        <v>43069</v>
      </c>
      <c r="F32" s="45">
        <f t="shared" si="1"/>
        <v>0.29528843912405556</v>
      </c>
      <c r="G32" s="48">
        <v>12245</v>
      </c>
      <c r="H32" s="46">
        <f t="shared" si="2"/>
        <v>0.08395381683052916</v>
      </c>
      <c r="I32" s="48">
        <v>600</v>
      </c>
      <c r="J32" s="45">
        <f t="shared" si="3"/>
        <v>0.00411370274383973</v>
      </c>
      <c r="K32" s="49">
        <v>145854</v>
      </c>
      <c r="L32" s="43">
        <f t="shared" si="4"/>
        <v>1</v>
      </c>
      <c r="M32" s="23">
        <v>187</v>
      </c>
      <c r="N32" s="63">
        <v>16</v>
      </c>
      <c r="O32" s="10"/>
    </row>
    <row r="33" spans="1:15" ht="12.75">
      <c r="A33" s="10"/>
      <c r="B33" s="62" t="s">
        <v>27</v>
      </c>
      <c r="C33" s="48">
        <v>17480</v>
      </c>
      <c r="D33" s="45">
        <f t="shared" si="0"/>
        <v>0.6529453513129879</v>
      </c>
      <c r="E33" s="48">
        <v>4456</v>
      </c>
      <c r="F33" s="45">
        <f t="shared" si="1"/>
        <v>0.166448769190542</v>
      </c>
      <c r="G33" s="48">
        <v>4771</v>
      </c>
      <c r="H33" s="46">
        <f t="shared" si="2"/>
        <v>0.17821523290127378</v>
      </c>
      <c r="I33" s="48">
        <v>64</v>
      </c>
      <c r="J33" s="45">
        <f t="shared" si="3"/>
        <v>0.0023906465951962943</v>
      </c>
      <c r="K33" s="49">
        <v>26771</v>
      </c>
      <c r="L33" s="43">
        <f t="shared" si="4"/>
        <v>1</v>
      </c>
      <c r="M33" s="23">
        <v>33</v>
      </c>
      <c r="N33" s="63">
        <v>2</v>
      </c>
      <c r="O33" s="10"/>
    </row>
    <row r="34" spans="1:15" ht="12.75">
      <c r="A34" s="10"/>
      <c r="B34" s="62" t="s">
        <v>28</v>
      </c>
      <c r="C34" s="48">
        <v>10951</v>
      </c>
      <c r="D34" s="45">
        <f t="shared" si="0"/>
        <v>0.6585483192013951</v>
      </c>
      <c r="E34" s="48">
        <v>2259</v>
      </c>
      <c r="F34" s="45">
        <f t="shared" si="1"/>
        <v>0.13584701425221</v>
      </c>
      <c r="G34" s="48">
        <v>3337</v>
      </c>
      <c r="H34" s="46">
        <f t="shared" si="2"/>
        <v>0.20067352216008177</v>
      </c>
      <c r="I34" s="48">
        <v>82</v>
      </c>
      <c r="J34" s="45">
        <f t="shared" si="3"/>
        <v>0.004931144386313068</v>
      </c>
      <c r="K34" s="49">
        <v>16629</v>
      </c>
      <c r="L34" s="43">
        <f t="shared" si="4"/>
        <v>1</v>
      </c>
      <c r="M34" s="23">
        <v>34</v>
      </c>
      <c r="N34" s="63">
        <v>1</v>
      </c>
      <c r="O34" s="10"/>
    </row>
    <row r="35" spans="1:15" ht="12.75">
      <c r="A35" s="10"/>
      <c r="B35" s="62" t="s">
        <v>29</v>
      </c>
      <c r="C35" s="48">
        <v>35834</v>
      </c>
      <c r="D35" s="45">
        <f t="shared" si="0"/>
        <v>0.7356449261973681</v>
      </c>
      <c r="E35" s="48">
        <v>5256</v>
      </c>
      <c r="F35" s="45">
        <f t="shared" si="1"/>
        <v>0.10790170598016875</v>
      </c>
      <c r="G35" s="48">
        <v>7398</v>
      </c>
      <c r="H35" s="46">
        <f t="shared" si="2"/>
        <v>0.15187534643099096</v>
      </c>
      <c r="I35" s="48">
        <v>223</v>
      </c>
      <c r="J35" s="45">
        <f t="shared" si="3"/>
        <v>0.004578021391472152</v>
      </c>
      <c r="K35" s="49">
        <v>48711</v>
      </c>
      <c r="L35" s="43">
        <f t="shared" si="4"/>
        <v>1</v>
      </c>
      <c r="M35" s="23">
        <v>101</v>
      </c>
      <c r="N35" s="63">
        <v>1</v>
      </c>
      <c r="O35" s="10"/>
    </row>
    <row r="36" spans="1:15" ht="12.75">
      <c r="A36" s="10"/>
      <c r="B36" s="62" t="s">
        <v>30</v>
      </c>
      <c r="C36" s="48">
        <v>4480</v>
      </c>
      <c r="D36" s="45">
        <f t="shared" si="0"/>
        <v>0.562107904642409</v>
      </c>
      <c r="E36" s="48">
        <v>1946</v>
      </c>
      <c r="F36" s="45">
        <f t="shared" si="1"/>
        <v>0.24416562107904644</v>
      </c>
      <c r="G36" s="48">
        <v>1465</v>
      </c>
      <c r="H36" s="46">
        <f t="shared" si="2"/>
        <v>0.18381430363864493</v>
      </c>
      <c r="I36" s="48">
        <v>79</v>
      </c>
      <c r="J36" s="45">
        <f t="shared" si="3"/>
        <v>0.009912170639899624</v>
      </c>
      <c r="K36" s="49">
        <v>7970</v>
      </c>
      <c r="L36" s="43">
        <f t="shared" si="4"/>
        <v>1</v>
      </c>
      <c r="M36" s="23">
        <v>39</v>
      </c>
      <c r="N36" s="63">
        <v>1</v>
      </c>
      <c r="O36" s="10"/>
    </row>
    <row r="37" spans="1:15" ht="12.75">
      <c r="A37" s="10"/>
      <c r="B37" s="62" t="s">
        <v>31</v>
      </c>
      <c r="C37" s="48">
        <v>1796</v>
      </c>
      <c r="D37" s="45">
        <f t="shared" si="0"/>
        <v>0.41183214858977296</v>
      </c>
      <c r="E37" s="48">
        <v>1797</v>
      </c>
      <c r="F37" s="45">
        <f t="shared" si="1"/>
        <v>0.41206145379500114</v>
      </c>
      <c r="G37" s="48">
        <v>756</v>
      </c>
      <c r="H37" s="46">
        <f t="shared" si="2"/>
        <v>0.17335473515248795</v>
      </c>
      <c r="I37" s="48">
        <v>12</v>
      </c>
      <c r="J37" s="45">
        <f t="shared" si="3"/>
        <v>0.002751662462737904</v>
      </c>
      <c r="K37" s="49">
        <v>4361</v>
      </c>
      <c r="L37" s="43">
        <f t="shared" si="4"/>
        <v>1</v>
      </c>
      <c r="M37" s="23">
        <v>35</v>
      </c>
      <c r="N37" s="63">
        <v>1</v>
      </c>
      <c r="O37" s="10"/>
    </row>
    <row r="38" spans="1:15" ht="12.75">
      <c r="A38" s="10"/>
      <c r="B38" s="62" t="s">
        <v>32</v>
      </c>
      <c r="C38" s="48">
        <v>8842</v>
      </c>
      <c r="D38" s="45">
        <f t="shared" si="0"/>
        <v>0.8280576887057501</v>
      </c>
      <c r="E38" s="48">
        <v>439</v>
      </c>
      <c r="F38" s="45">
        <f t="shared" si="1"/>
        <v>0.04111256789660985</v>
      </c>
      <c r="G38" s="48">
        <v>1325</v>
      </c>
      <c r="H38" s="46">
        <f t="shared" si="2"/>
        <v>0.1240869076606106</v>
      </c>
      <c r="I38" s="48">
        <v>72</v>
      </c>
      <c r="J38" s="45">
        <f t="shared" si="3"/>
        <v>0.006742835737029406</v>
      </c>
      <c r="K38" s="49">
        <v>10678</v>
      </c>
      <c r="L38" s="43">
        <f t="shared" si="4"/>
        <v>1</v>
      </c>
      <c r="M38" s="23">
        <v>10</v>
      </c>
      <c r="N38" s="63">
        <v>2</v>
      </c>
      <c r="O38" s="10"/>
    </row>
    <row r="39" spans="1:15" ht="12.75">
      <c r="A39" s="10"/>
      <c r="B39" s="62" t="s">
        <v>33</v>
      </c>
      <c r="C39" s="48">
        <v>6252</v>
      </c>
      <c r="D39" s="45">
        <f t="shared" si="0"/>
        <v>0.6911342029626354</v>
      </c>
      <c r="E39" s="48">
        <v>1155</v>
      </c>
      <c r="F39" s="45">
        <f t="shared" si="1"/>
        <v>0.1276807428697767</v>
      </c>
      <c r="G39" s="48">
        <v>1620</v>
      </c>
      <c r="H39" s="46">
        <f t="shared" si="2"/>
        <v>0.17908467831085562</v>
      </c>
      <c r="I39" s="48">
        <v>19</v>
      </c>
      <c r="J39" s="45">
        <f t="shared" si="3"/>
        <v>0.0021003758567322574</v>
      </c>
      <c r="K39" s="49">
        <v>9046</v>
      </c>
      <c r="L39" s="43">
        <f t="shared" si="4"/>
        <v>1</v>
      </c>
      <c r="M39" s="23">
        <v>17</v>
      </c>
      <c r="N39" s="63">
        <v>1</v>
      </c>
      <c r="O39" s="10"/>
    </row>
    <row r="40" spans="1:15" ht="12.75">
      <c r="A40" s="10"/>
      <c r="B40" s="62" t="s">
        <v>34</v>
      </c>
      <c r="C40" s="48">
        <v>3281</v>
      </c>
      <c r="D40" s="45">
        <f t="shared" si="0"/>
        <v>0.5039164490861618</v>
      </c>
      <c r="E40" s="48">
        <v>2274</v>
      </c>
      <c r="F40" s="45">
        <f t="shared" si="1"/>
        <v>0.3492551067424359</v>
      </c>
      <c r="G40" s="48">
        <v>944</v>
      </c>
      <c r="H40" s="46">
        <f t="shared" si="2"/>
        <v>0.14498540930732606</v>
      </c>
      <c r="I40" s="48">
        <v>12</v>
      </c>
      <c r="J40" s="45">
        <f t="shared" si="3"/>
        <v>0.0018430348640761788</v>
      </c>
      <c r="K40" s="49">
        <v>6511</v>
      </c>
      <c r="L40" s="43">
        <f t="shared" si="4"/>
        <v>1</v>
      </c>
      <c r="M40" s="23">
        <v>5</v>
      </c>
      <c r="N40" s="63">
        <v>1</v>
      </c>
      <c r="O40" s="10"/>
    </row>
    <row r="41" spans="1:15" ht="12.75">
      <c r="A41" s="10"/>
      <c r="B41" s="62" t="s">
        <v>35</v>
      </c>
      <c r="C41" s="48">
        <v>7504</v>
      </c>
      <c r="D41" s="45">
        <f t="shared" si="0"/>
        <v>0.6822438403491227</v>
      </c>
      <c r="E41" s="48">
        <v>1097</v>
      </c>
      <c r="F41" s="45">
        <f t="shared" si="1"/>
        <v>0.09973633966724248</v>
      </c>
      <c r="G41" s="48">
        <v>2367</v>
      </c>
      <c r="H41" s="46">
        <f t="shared" si="2"/>
        <v>0.21520138194381308</v>
      </c>
      <c r="I41" s="48">
        <v>31</v>
      </c>
      <c r="J41" s="45">
        <f t="shared" si="3"/>
        <v>0.002818438039821802</v>
      </c>
      <c r="K41" s="49">
        <v>10999</v>
      </c>
      <c r="L41" s="43">
        <f t="shared" si="4"/>
        <v>1</v>
      </c>
      <c r="M41" s="23">
        <v>15</v>
      </c>
      <c r="N41" s="63">
        <v>1</v>
      </c>
      <c r="O41" s="10"/>
    </row>
    <row r="42" spans="1:15" ht="12.75">
      <c r="A42" s="10"/>
      <c r="B42" s="62" t="s">
        <v>36</v>
      </c>
      <c r="C42" s="48">
        <v>9260</v>
      </c>
      <c r="D42" s="45">
        <f t="shared" si="0"/>
        <v>0.6158552806597499</v>
      </c>
      <c r="E42" s="48">
        <v>3147</v>
      </c>
      <c r="F42" s="45">
        <f t="shared" si="1"/>
        <v>0.2092976855546688</v>
      </c>
      <c r="G42" s="48">
        <v>2567</v>
      </c>
      <c r="H42" s="46">
        <f t="shared" si="2"/>
        <v>0.17072359670125034</v>
      </c>
      <c r="I42" s="48">
        <v>62</v>
      </c>
      <c r="J42" s="45">
        <f t="shared" si="3"/>
        <v>0.004123437084330939</v>
      </c>
      <c r="K42" s="49">
        <v>15036</v>
      </c>
      <c r="L42" s="43">
        <f t="shared" si="4"/>
        <v>1</v>
      </c>
      <c r="M42" s="23">
        <v>64</v>
      </c>
      <c r="N42" s="63">
        <v>0</v>
      </c>
      <c r="O42" s="10"/>
    </row>
    <row r="43" spans="1:15" ht="12.75">
      <c r="A43" s="10"/>
      <c r="B43" s="62" t="s">
        <v>37</v>
      </c>
      <c r="C43" s="48">
        <v>5242</v>
      </c>
      <c r="D43" s="45">
        <f t="shared" si="0"/>
        <v>0.6659044715447154</v>
      </c>
      <c r="E43" s="48">
        <v>1347</v>
      </c>
      <c r="F43" s="45">
        <f t="shared" si="1"/>
        <v>0.17111280487804878</v>
      </c>
      <c r="G43" s="48">
        <v>1258</v>
      </c>
      <c r="H43" s="46">
        <f t="shared" si="2"/>
        <v>0.1598069105691057</v>
      </c>
      <c r="I43" s="48">
        <v>25</v>
      </c>
      <c r="J43" s="45">
        <f t="shared" si="3"/>
        <v>0.0031758130081300812</v>
      </c>
      <c r="K43" s="49">
        <v>7872</v>
      </c>
      <c r="L43" s="43">
        <f t="shared" si="4"/>
        <v>1</v>
      </c>
      <c r="M43" s="23">
        <v>15</v>
      </c>
      <c r="N43" s="63">
        <v>2</v>
      </c>
      <c r="O43" s="10"/>
    </row>
    <row r="44" spans="1:15" ht="12.75">
      <c r="A44" s="10"/>
      <c r="B44" s="62" t="s">
        <v>38</v>
      </c>
      <c r="C44" s="48">
        <v>52293</v>
      </c>
      <c r="D44" s="45">
        <f t="shared" si="0"/>
        <v>0.7938457334568032</v>
      </c>
      <c r="E44" s="48">
        <v>4526</v>
      </c>
      <c r="F44" s="45">
        <f t="shared" si="1"/>
        <v>0.06870796836336587</v>
      </c>
      <c r="G44" s="48">
        <v>8910</v>
      </c>
      <c r="H44" s="46">
        <f t="shared" si="2"/>
        <v>0.13526027355669243</v>
      </c>
      <c r="I44" s="48">
        <v>144</v>
      </c>
      <c r="J44" s="45">
        <f t="shared" si="3"/>
        <v>0.0021860246231384635</v>
      </c>
      <c r="K44" s="49">
        <v>65873</v>
      </c>
      <c r="L44" s="43">
        <f t="shared" si="4"/>
        <v>1</v>
      </c>
      <c r="M44" s="23">
        <v>130</v>
      </c>
      <c r="N44" s="63">
        <v>12</v>
      </c>
      <c r="O44" s="10"/>
    </row>
    <row r="45" spans="1:15" ht="12.75">
      <c r="A45" s="10"/>
      <c r="B45" s="62" t="s">
        <v>39</v>
      </c>
      <c r="C45" s="48">
        <v>30788</v>
      </c>
      <c r="D45" s="45">
        <f t="shared" si="0"/>
        <v>0.47173829770933884</v>
      </c>
      <c r="E45" s="48">
        <v>26347</v>
      </c>
      <c r="F45" s="45">
        <f t="shared" si="1"/>
        <v>0.4036926377078066</v>
      </c>
      <c r="G45" s="48">
        <v>7634</v>
      </c>
      <c r="H45" s="46">
        <f t="shared" si="2"/>
        <v>0.11696927909292883</v>
      </c>
      <c r="I45" s="48">
        <v>496</v>
      </c>
      <c r="J45" s="45">
        <f t="shared" si="3"/>
        <v>0.007599785489925687</v>
      </c>
      <c r="K45" s="49">
        <v>65265</v>
      </c>
      <c r="L45" s="43">
        <f t="shared" si="4"/>
        <v>1</v>
      </c>
      <c r="M45" s="23">
        <v>76</v>
      </c>
      <c r="N45" s="63">
        <v>6</v>
      </c>
      <c r="O45" s="10"/>
    </row>
    <row r="46" spans="1:15" ht="12.75">
      <c r="A46" s="10"/>
      <c r="B46" s="62" t="s">
        <v>40</v>
      </c>
      <c r="C46" s="48">
        <v>3254</v>
      </c>
      <c r="D46" s="45">
        <f t="shared" si="0"/>
        <v>0.5930380900309823</v>
      </c>
      <c r="E46" s="48">
        <v>1425</v>
      </c>
      <c r="F46" s="45">
        <f t="shared" si="1"/>
        <v>0.259704756697649</v>
      </c>
      <c r="G46" s="48">
        <v>798</v>
      </c>
      <c r="H46" s="46">
        <f t="shared" si="2"/>
        <v>0.14543466375068342</v>
      </c>
      <c r="I46" s="48">
        <v>10</v>
      </c>
      <c r="J46" s="45">
        <f t="shared" si="3"/>
        <v>0.001822489520685256</v>
      </c>
      <c r="K46" s="49">
        <v>5487</v>
      </c>
      <c r="L46" s="43">
        <f t="shared" si="4"/>
        <v>1</v>
      </c>
      <c r="M46" s="23">
        <v>17</v>
      </c>
      <c r="N46" s="63">
        <v>0</v>
      </c>
      <c r="O46" s="10"/>
    </row>
    <row r="47" spans="1:15" ht="12.75">
      <c r="A47" s="10"/>
      <c r="B47" s="62" t="s">
        <v>41</v>
      </c>
      <c r="C47" s="48">
        <v>49311</v>
      </c>
      <c r="D47" s="45">
        <f t="shared" si="0"/>
        <v>0.4647947064811673</v>
      </c>
      <c r="E47" s="48">
        <v>43074</v>
      </c>
      <c r="F47" s="45">
        <f t="shared" si="1"/>
        <v>0.40600610790634545</v>
      </c>
      <c r="G47" s="48">
        <v>13611</v>
      </c>
      <c r="H47" s="46">
        <f t="shared" si="2"/>
        <v>0.12829431059834862</v>
      </c>
      <c r="I47" s="48">
        <v>96</v>
      </c>
      <c r="J47" s="45">
        <f t="shared" si="3"/>
        <v>0.0009048750141386721</v>
      </c>
      <c r="K47" s="49">
        <v>106092</v>
      </c>
      <c r="L47" s="43">
        <f t="shared" si="4"/>
        <v>1</v>
      </c>
      <c r="M47" s="23">
        <v>92</v>
      </c>
      <c r="N47" s="63">
        <v>22</v>
      </c>
      <c r="O47" s="10"/>
    </row>
    <row r="48" spans="1:15" ht="12.75">
      <c r="A48" s="10"/>
      <c r="B48" s="62" t="s">
        <v>42</v>
      </c>
      <c r="C48" s="48">
        <v>4033</v>
      </c>
      <c r="D48" s="45">
        <f t="shared" si="0"/>
        <v>0.6538586251621271</v>
      </c>
      <c r="E48" s="48">
        <v>1146</v>
      </c>
      <c r="F48" s="45">
        <f t="shared" si="1"/>
        <v>0.1857976653696498</v>
      </c>
      <c r="G48" s="48">
        <v>975</v>
      </c>
      <c r="H48" s="46">
        <f t="shared" si="2"/>
        <v>0.1580739299610895</v>
      </c>
      <c r="I48" s="48">
        <v>14</v>
      </c>
      <c r="J48" s="45">
        <f t="shared" si="3"/>
        <v>0.002269779507133593</v>
      </c>
      <c r="K48" s="49">
        <v>6168</v>
      </c>
      <c r="L48" s="43">
        <f t="shared" si="4"/>
        <v>1</v>
      </c>
      <c r="M48" s="23">
        <v>11</v>
      </c>
      <c r="N48" s="63">
        <v>0</v>
      </c>
      <c r="O48" s="10"/>
    </row>
    <row r="49" spans="1:15" ht="12.75">
      <c r="A49" s="10"/>
      <c r="B49" s="62" t="s">
        <v>43</v>
      </c>
      <c r="C49" s="48">
        <v>9630</v>
      </c>
      <c r="D49" s="45">
        <f t="shared" si="0"/>
        <v>0.7195158398087268</v>
      </c>
      <c r="E49" s="48">
        <v>1587</v>
      </c>
      <c r="F49" s="45">
        <f t="shared" si="1"/>
        <v>0.11857441721458457</v>
      </c>
      <c r="G49" s="48">
        <v>2121</v>
      </c>
      <c r="H49" s="46">
        <f t="shared" si="2"/>
        <v>0.15847280334728034</v>
      </c>
      <c r="I49" s="48">
        <v>46</v>
      </c>
      <c r="J49" s="45">
        <f t="shared" si="3"/>
        <v>0.0034369396294082486</v>
      </c>
      <c r="K49" s="49">
        <v>13384</v>
      </c>
      <c r="L49" s="43">
        <f t="shared" si="4"/>
        <v>1</v>
      </c>
      <c r="M49" s="23">
        <v>21</v>
      </c>
      <c r="N49" s="63">
        <v>2</v>
      </c>
      <c r="O49" s="10"/>
    </row>
    <row r="50" spans="1:15" ht="12.75">
      <c r="A50" s="10"/>
      <c r="B50" s="62" t="s">
        <v>44</v>
      </c>
      <c r="C50" s="48">
        <v>1893</v>
      </c>
      <c r="D50" s="45">
        <f t="shared" si="0"/>
        <v>0.3079050097592713</v>
      </c>
      <c r="E50" s="48">
        <v>3980</v>
      </c>
      <c r="F50" s="45">
        <f t="shared" si="1"/>
        <v>0.6473649967469096</v>
      </c>
      <c r="G50" s="48">
        <v>274</v>
      </c>
      <c r="H50" s="46">
        <f t="shared" si="2"/>
        <v>0.044567338972023425</v>
      </c>
      <c r="I50" s="48">
        <v>1</v>
      </c>
      <c r="J50" s="45">
        <f t="shared" si="3"/>
        <v>0.00016265452179570593</v>
      </c>
      <c r="K50" s="49">
        <v>6148</v>
      </c>
      <c r="L50" s="43">
        <f t="shared" si="4"/>
        <v>1</v>
      </c>
      <c r="M50" s="23">
        <v>70</v>
      </c>
      <c r="N50" s="63">
        <v>0</v>
      </c>
      <c r="O50" s="10"/>
    </row>
    <row r="51" spans="1:15" ht="12.75">
      <c r="A51" s="10"/>
      <c r="B51" s="62" t="s">
        <v>45</v>
      </c>
      <c r="C51" s="48">
        <v>195157</v>
      </c>
      <c r="D51" s="45">
        <f t="shared" si="0"/>
        <v>0.8126902559788787</v>
      </c>
      <c r="E51" s="48">
        <v>17212</v>
      </c>
      <c r="F51" s="45">
        <f t="shared" si="1"/>
        <v>0.07167575175837126</v>
      </c>
      <c r="G51" s="48">
        <v>27387</v>
      </c>
      <c r="H51" s="46">
        <f t="shared" si="2"/>
        <v>0.11404739794367381</v>
      </c>
      <c r="I51" s="48">
        <v>381</v>
      </c>
      <c r="J51" s="45">
        <f t="shared" si="3"/>
        <v>0.001586594319076194</v>
      </c>
      <c r="K51" s="49">
        <v>240137</v>
      </c>
      <c r="L51" s="43">
        <f t="shared" si="4"/>
        <v>1</v>
      </c>
      <c r="M51" s="23">
        <v>137</v>
      </c>
      <c r="N51" s="63">
        <v>86</v>
      </c>
      <c r="O51" s="10"/>
    </row>
    <row r="52" spans="1:15" ht="13.5" thickBot="1">
      <c r="A52" s="10"/>
      <c r="B52" s="66" t="s">
        <v>46</v>
      </c>
      <c r="C52" s="67">
        <v>75524</v>
      </c>
      <c r="D52" s="68">
        <f t="shared" si="0"/>
        <v>0.704876569135284</v>
      </c>
      <c r="E52" s="67">
        <v>20634</v>
      </c>
      <c r="F52" s="68">
        <f t="shared" si="1"/>
        <v>0.19258014839703205</v>
      </c>
      <c r="G52" s="67">
        <v>10567</v>
      </c>
      <c r="H52" s="69">
        <f t="shared" si="2"/>
        <v>0.098623360866116</v>
      </c>
      <c r="I52" s="67">
        <v>420</v>
      </c>
      <c r="J52" s="68">
        <f t="shared" si="3"/>
        <v>0.003919921601567969</v>
      </c>
      <c r="K52" s="70">
        <v>107145</v>
      </c>
      <c r="L52" s="71">
        <f t="shared" si="4"/>
        <v>1</v>
      </c>
      <c r="M52" s="72">
        <v>86</v>
      </c>
      <c r="N52" s="73">
        <v>4</v>
      </c>
      <c r="O52" s="10"/>
    </row>
    <row r="53" spans="1:15" s="51" customFormat="1" ht="13.5" thickBot="1">
      <c r="A53" s="50"/>
      <c r="B53" s="74" t="s">
        <v>47</v>
      </c>
      <c r="C53" s="75">
        <v>1931172</v>
      </c>
      <c r="D53" s="76">
        <f t="shared" si="0"/>
        <v>0.709628890898488</v>
      </c>
      <c r="E53" s="75">
        <v>467922</v>
      </c>
      <c r="F53" s="76">
        <f t="shared" si="1"/>
        <v>0.17194272177051154</v>
      </c>
      <c r="G53" s="75">
        <v>314903</v>
      </c>
      <c r="H53" s="76">
        <f t="shared" si="2"/>
        <v>0.11571432613491008</v>
      </c>
      <c r="I53" s="75">
        <v>7386</v>
      </c>
      <c r="J53" s="76">
        <f t="shared" si="3"/>
        <v>0.0027140611960903703</v>
      </c>
      <c r="K53" s="77">
        <v>2721383</v>
      </c>
      <c r="L53" s="78">
        <f t="shared" si="4"/>
        <v>1</v>
      </c>
      <c r="M53" s="79">
        <v>3306</v>
      </c>
      <c r="N53" s="80">
        <v>262</v>
      </c>
      <c r="O53" s="50"/>
    </row>
    <row r="54" spans="1:15" ht="12.75">
      <c r="A54" s="1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10"/>
    </row>
    <row r="55" spans="1:15" ht="12.75">
      <c r="A55" s="1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10"/>
    </row>
    <row r="56" spans="1:15" ht="12.75">
      <c r="A56" s="10"/>
      <c r="B56" s="10"/>
      <c r="C56" s="19"/>
      <c r="D56" s="10"/>
      <c r="E56" s="19"/>
      <c r="F56" s="10"/>
      <c r="G56" s="19"/>
      <c r="H56" s="42"/>
      <c r="I56" s="19"/>
      <c r="J56" s="42"/>
      <c r="K56" s="19"/>
      <c r="L56" s="42"/>
      <c r="M56" s="7"/>
      <c r="N56" s="7"/>
      <c r="O56" s="10"/>
    </row>
    <row r="57" spans="1:15" ht="12.75">
      <c r="A57" s="10"/>
      <c r="B57" s="10"/>
      <c r="C57" s="19"/>
      <c r="D57" s="10"/>
      <c r="E57" s="19"/>
      <c r="F57" s="10"/>
      <c r="G57" s="19"/>
      <c r="H57" s="42"/>
      <c r="I57" s="19"/>
      <c r="J57" s="42"/>
      <c r="K57" s="19"/>
      <c r="L57" s="42"/>
      <c r="M57" s="7"/>
      <c r="N57" s="7"/>
      <c r="O57" s="10"/>
    </row>
    <row r="58" spans="1:15" ht="12.75">
      <c r="A58" s="10"/>
      <c r="B58" s="10"/>
      <c r="C58" s="19"/>
      <c r="D58" s="10"/>
      <c r="E58" s="19"/>
      <c r="F58" s="10"/>
      <c r="G58" s="19"/>
      <c r="H58" s="42"/>
      <c r="I58" s="19"/>
      <c r="J58" s="42"/>
      <c r="K58" s="19"/>
      <c r="L58" s="42"/>
      <c r="M58" s="7"/>
      <c r="N58" s="7"/>
      <c r="O58" s="10"/>
    </row>
  </sheetData>
  <mergeCells count="17">
    <mergeCell ref="B54:N55"/>
    <mergeCell ref="B5:L5"/>
    <mergeCell ref="B6:E6"/>
    <mergeCell ref="B9:B10"/>
    <mergeCell ref="C9:L10"/>
    <mergeCell ref="M9:M11"/>
    <mergeCell ref="N9:N11"/>
    <mergeCell ref="M1:N1"/>
    <mergeCell ref="B2:E2"/>
    <mergeCell ref="B3:C3"/>
    <mergeCell ref="C11:D11"/>
    <mergeCell ref="E11:F11"/>
    <mergeCell ref="G11:H11"/>
    <mergeCell ref="B1:L1"/>
    <mergeCell ref="I11:J11"/>
    <mergeCell ref="K11:L11"/>
    <mergeCell ref="B4:C4"/>
  </mergeCells>
  <printOptions/>
  <pageMargins left="0.43" right="0.75" top="1.19" bottom="1" header="0" footer="0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M8" sqref="M8"/>
    </sheetView>
  </sheetViews>
  <sheetFormatPr defaultColWidth="11.421875" defaultRowHeight="12.75"/>
  <cols>
    <col min="1" max="1" width="2.140625" style="0" customWidth="1"/>
    <col min="2" max="2" width="15.7109375" style="0" customWidth="1"/>
    <col min="3" max="3" width="9.00390625" style="2" customWidth="1"/>
    <col min="4" max="4" width="6.7109375" style="34" customWidth="1"/>
    <col min="5" max="5" width="7.57421875" style="2" customWidth="1"/>
    <col min="6" max="6" width="6.8515625" style="34" customWidth="1"/>
    <col min="7" max="7" width="7.8515625" style="2" customWidth="1"/>
    <col min="8" max="8" width="7.00390625" style="0" customWidth="1"/>
    <col min="9" max="9" width="7.00390625" style="2" customWidth="1"/>
    <col min="10" max="10" width="5.57421875" style="0" customWidth="1"/>
    <col min="11" max="11" width="9.140625" style="2" customWidth="1"/>
    <col min="12" max="12" width="6.421875" style="0" customWidth="1"/>
    <col min="13" max="13" width="11.421875" style="1" customWidth="1"/>
    <col min="14" max="14" width="7.140625" style="1" customWidth="1"/>
    <col min="15" max="16" width="15.7109375" style="0" customWidth="1"/>
  </cols>
  <sheetData>
    <row r="1" spans="1:15" ht="20.25" customHeight="1">
      <c r="A1" s="10"/>
      <c r="B1" s="11" t="s">
        <v>56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2"/>
      <c r="N1" s="12"/>
      <c r="O1" s="10"/>
    </row>
    <row r="2" spans="1:15" ht="15" customHeight="1">
      <c r="A2" s="10"/>
      <c r="B2" s="13">
        <v>2001</v>
      </c>
      <c r="C2" s="13"/>
      <c r="D2" s="13"/>
      <c r="E2" s="13"/>
      <c r="F2" s="14"/>
      <c r="G2" s="14"/>
      <c r="H2" s="14"/>
      <c r="I2" s="14"/>
      <c r="J2" s="14"/>
      <c r="K2" s="14"/>
      <c r="L2" s="14"/>
      <c r="M2" s="16"/>
      <c r="N2" s="16"/>
      <c r="O2" s="10"/>
    </row>
    <row r="3" spans="1:15" ht="15" customHeight="1">
      <c r="A3" s="10"/>
      <c r="B3" s="17" t="s">
        <v>49</v>
      </c>
      <c r="C3" s="17"/>
      <c r="D3" s="18"/>
      <c r="E3" s="14"/>
      <c r="F3" s="14"/>
      <c r="G3" s="14"/>
      <c r="H3" s="14"/>
      <c r="I3" s="14"/>
      <c r="J3" s="14"/>
      <c r="K3" s="14"/>
      <c r="L3" s="14"/>
      <c r="M3" s="16"/>
      <c r="N3" s="16"/>
      <c r="O3" s="10"/>
    </row>
    <row r="4" spans="1:15" ht="12.75" customHeight="1">
      <c r="A4" s="10"/>
      <c r="B4" s="8" t="s">
        <v>55</v>
      </c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75">
      <c r="A5" s="10"/>
      <c r="B5" s="6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10"/>
    </row>
    <row r="6" spans="1:15" ht="12.75">
      <c r="A6" s="10"/>
      <c r="B6" s="8" t="s">
        <v>51</v>
      </c>
      <c r="C6" s="8"/>
      <c r="D6" s="8"/>
      <c r="E6" s="8"/>
      <c r="F6" s="9"/>
      <c r="G6" s="19"/>
      <c r="H6" s="7"/>
      <c r="I6" s="19"/>
      <c r="J6" s="7"/>
      <c r="K6" s="19"/>
      <c r="L6" s="7"/>
      <c r="M6" s="7"/>
      <c r="N6" s="7"/>
      <c r="O6" s="10"/>
    </row>
    <row r="7" spans="1:15" ht="12.75">
      <c r="A7" s="10"/>
      <c r="B7" s="10"/>
      <c r="C7" s="19"/>
      <c r="D7" s="33"/>
      <c r="E7" s="19"/>
      <c r="F7" s="33"/>
      <c r="G7" s="19"/>
      <c r="H7" s="10"/>
      <c r="I7" s="19"/>
      <c r="J7" s="10"/>
      <c r="K7" s="19"/>
      <c r="L7" s="10"/>
      <c r="M7" s="7"/>
      <c r="N7" s="7"/>
      <c r="O7" s="10"/>
    </row>
    <row r="8" spans="1:15" ht="12.75">
      <c r="A8" s="10"/>
      <c r="B8" s="10"/>
      <c r="C8" s="19"/>
      <c r="D8" s="33"/>
      <c r="E8" s="19"/>
      <c r="F8" s="33"/>
      <c r="G8" s="19"/>
      <c r="H8" s="10"/>
      <c r="I8" s="19"/>
      <c r="J8" s="10"/>
      <c r="K8" s="19"/>
      <c r="L8" s="10"/>
      <c r="M8" s="7"/>
      <c r="N8" s="7"/>
      <c r="O8" s="10"/>
    </row>
    <row r="9" spans="1:15" ht="12.75">
      <c r="A9" s="33"/>
      <c r="B9" s="95"/>
      <c r="C9" s="27" t="s">
        <v>0</v>
      </c>
      <c r="D9" s="28"/>
      <c r="E9" s="28"/>
      <c r="F9" s="28"/>
      <c r="G9" s="28"/>
      <c r="H9" s="28"/>
      <c r="I9" s="28"/>
      <c r="J9" s="28"/>
      <c r="K9" s="28"/>
      <c r="L9" s="29"/>
      <c r="M9" s="96" t="s">
        <v>52</v>
      </c>
      <c r="N9" s="96" t="s">
        <v>53</v>
      </c>
      <c r="O9" s="33"/>
    </row>
    <row r="10" spans="1:15" ht="12.75">
      <c r="A10" s="33"/>
      <c r="B10" s="95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97"/>
      <c r="N10" s="97"/>
      <c r="O10" s="33"/>
    </row>
    <row r="11" spans="1:15" ht="12.75">
      <c r="A11" s="33"/>
      <c r="B11" s="33"/>
      <c r="C11" s="25" t="s">
        <v>1</v>
      </c>
      <c r="D11" s="26"/>
      <c r="E11" s="25" t="s">
        <v>2</v>
      </c>
      <c r="F11" s="26"/>
      <c r="G11" s="25" t="s">
        <v>3</v>
      </c>
      <c r="H11" s="26"/>
      <c r="I11" s="25" t="s">
        <v>4</v>
      </c>
      <c r="J11" s="26"/>
      <c r="K11" s="25" t="s">
        <v>54</v>
      </c>
      <c r="L11" s="26"/>
      <c r="M11" s="98"/>
      <c r="N11" s="98" t="s">
        <v>5</v>
      </c>
      <c r="O11" s="33"/>
    </row>
    <row r="12" spans="1:15" ht="12.75">
      <c r="A12" s="33"/>
      <c r="B12" s="99" t="s">
        <v>6</v>
      </c>
      <c r="C12" s="100">
        <v>12654</v>
      </c>
      <c r="D12" s="22">
        <f>C12/$K12</f>
        <v>0.6426938899893342</v>
      </c>
      <c r="E12" s="101">
        <v>3733</v>
      </c>
      <c r="F12" s="22">
        <f>E12/$K12</f>
        <v>0.18959825283153028</v>
      </c>
      <c r="G12" s="100">
        <v>3251</v>
      </c>
      <c r="H12" s="20">
        <f>G12/$K12</f>
        <v>0.16511757834323734</v>
      </c>
      <c r="I12" s="100">
        <v>51</v>
      </c>
      <c r="J12" s="22">
        <f>I12/$K12</f>
        <v>0.002590278835898217</v>
      </c>
      <c r="K12" s="91">
        <f aca="true" t="shared" si="0" ref="K12:K53">(C12+E12+G12+I12)</f>
        <v>19689</v>
      </c>
      <c r="L12" s="21">
        <f>(C12+E12+G12+I12)/K12</f>
        <v>1</v>
      </c>
      <c r="M12" s="102">
        <v>7</v>
      </c>
      <c r="N12" s="102">
        <v>1</v>
      </c>
      <c r="O12" s="33"/>
    </row>
    <row r="13" spans="1:15" ht="12.75">
      <c r="A13" s="33"/>
      <c r="B13" s="103" t="s">
        <v>7</v>
      </c>
      <c r="C13" s="100">
        <v>37467</v>
      </c>
      <c r="D13" s="22">
        <f aca="true" t="shared" si="1" ref="D13:D53">C13/$K13</f>
        <v>0.384158720393725</v>
      </c>
      <c r="E13" s="100">
        <v>46046</v>
      </c>
      <c r="F13" s="22">
        <f aca="true" t="shared" si="2" ref="F13:F53">E13/$K13</f>
        <v>0.47212139854403773</v>
      </c>
      <c r="G13" s="100">
        <v>13392</v>
      </c>
      <c r="H13" s="22">
        <f aca="true" t="shared" si="3" ref="H13:H53">G13/$K13</f>
        <v>0.1373115964318671</v>
      </c>
      <c r="I13" s="100">
        <v>625</v>
      </c>
      <c r="J13" s="22">
        <f aca="true" t="shared" si="4" ref="J13:J53">I13/$K13</f>
        <v>0.006408284630370143</v>
      </c>
      <c r="K13" s="91">
        <f t="shared" si="0"/>
        <v>97530</v>
      </c>
      <c r="L13" s="21">
        <f aca="true" t="shared" si="5" ref="L13:L53">(C13+E13+G13+I13)/K13</f>
        <v>1</v>
      </c>
      <c r="M13" s="104">
        <v>18</v>
      </c>
      <c r="N13" s="104">
        <v>4</v>
      </c>
      <c r="O13" s="33"/>
    </row>
    <row r="14" spans="1:15" ht="12.75">
      <c r="A14" s="33"/>
      <c r="B14" s="103" t="s">
        <v>8</v>
      </c>
      <c r="C14" s="100">
        <v>28217</v>
      </c>
      <c r="D14" s="22">
        <f t="shared" si="1"/>
        <v>0.7234386216798278</v>
      </c>
      <c r="E14" s="100">
        <v>5295</v>
      </c>
      <c r="F14" s="22">
        <f t="shared" si="2"/>
        <v>0.1357553071479848</v>
      </c>
      <c r="G14" s="100">
        <v>5296</v>
      </c>
      <c r="H14" s="22">
        <f t="shared" si="3"/>
        <v>0.13578094554404677</v>
      </c>
      <c r="I14" s="100">
        <v>196</v>
      </c>
      <c r="J14" s="22">
        <f t="shared" si="4"/>
        <v>0.005025125628140704</v>
      </c>
      <c r="K14" s="91">
        <f t="shared" si="0"/>
        <v>39004</v>
      </c>
      <c r="L14" s="21">
        <f t="shared" si="5"/>
        <v>1</v>
      </c>
      <c r="M14" s="104">
        <v>17</v>
      </c>
      <c r="N14" s="104">
        <v>2</v>
      </c>
      <c r="O14" s="33"/>
    </row>
    <row r="15" spans="1:15" ht="12.75">
      <c r="A15" s="33"/>
      <c r="B15" s="103" t="s">
        <v>9</v>
      </c>
      <c r="C15" s="100">
        <v>7017</v>
      </c>
      <c r="D15" s="22">
        <f t="shared" si="1"/>
        <v>0.6447078280044102</v>
      </c>
      <c r="E15" s="100">
        <v>2143</v>
      </c>
      <c r="F15" s="22">
        <f t="shared" si="2"/>
        <v>0.19689452407203234</v>
      </c>
      <c r="G15" s="100">
        <v>1689</v>
      </c>
      <c r="H15" s="22">
        <f t="shared" si="3"/>
        <v>0.1551819184123484</v>
      </c>
      <c r="I15" s="100">
        <v>35</v>
      </c>
      <c r="J15" s="22">
        <f t="shared" si="4"/>
        <v>0.003215729511209114</v>
      </c>
      <c r="K15" s="91">
        <f t="shared" si="0"/>
        <v>10884</v>
      </c>
      <c r="L15" s="21">
        <f t="shared" si="5"/>
        <v>1</v>
      </c>
      <c r="M15" s="104">
        <v>7</v>
      </c>
      <c r="N15" s="104">
        <v>1</v>
      </c>
      <c r="O15" s="33"/>
    </row>
    <row r="16" spans="1:15" ht="12.75">
      <c r="A16" s="33"/>
      <c r="B16" s="103" t="s">
        <v>10</v>
      </c>
      <c r="C16" s="100">
        <v>1367</v>
      </c>
      <c r="D16" s="22">
        <f t="shared" si="1"/>
        <v>0.5319066147859922</v>
      </c>
      <c r="E16" s="100">
        <v>894</v>
      </c>
      <c r="F16" s="22">
        <f t="shared" si="2"/>
        <v>0.3478599221789883</v>
      </c>
      <c r="G16" s="100">
        <v>290</v>
      </c>
      <c r="H16" s="22">
        <f t="shared" si="3"/>
        <v>0.11284046692607004</v>
      </c>
      <c r="I16" s="100">
        <v>19</v>
      </c>
      <c r="J16" s="22">
        <f t="shared" si="4"/>
        <v>0.007392996108949416</v>
      </c>
      <c r="K16" s="91">
        <f t="shared" si="0"/>
        <v>2570</v>
      </c>
      <c r="L16" s="21">
        <f t="shared" si="5"/>
        <v>1</v>
      </c>
      <c r="M16" s="104">
        <v>2</v>
      </c>
      <c r="N16" s="104">
        <v>0</v>
      </c>
      <c r="O16" s="33"/>
    </row>
    <row r="17" spans="1:15" ht="12.75">
      <c r="A17" s="33"/>
      <c r="B17" s="103" t="s">
        <v>11</v>
      </c>
      <c r="C17" s="100">
        <v>32720</v>
      </c>
      <c r="D17" s="22">
        <f t="shared" si="1"/>
        <v>0.6240820919720003</v>
      </c>
      <c r="E17" s="100">
        <v>8172</v>
      </c>
      <c r="F17" s="22">
        <f t="shared" si="2"/>
        <v>0.15586793568444945</v>
      </c>
      <c r="G17" s="100">
        <v>11448</v>
      </c>
      <c r="H17" s="22">
        <f t="shared" si="3"/>
        <v>0.2183524385359248</v>
      </c>
      <c r="I17" s="100">
        <v>89</v>
      </c>
      <c r="J17" s="22">
        <f t="shared" si="4"/>
        <v>0.0016975338076255508</v>
      </c>
      <c r="K17" s="91">
        <f t="shared" si="0"/>
        <v>52429</v>
      </c>
      <c r="L17" s="21">
        <f t="shared" si="5"/>
        <v>1</v>
      </c>
      <c r="M17" s="104">
        <v>21</v>
      </c>
      <c r="N17" s="104">
        <v>5</v>
      </c>
      <c r="O17" s="33"/>
    </row>
    <row r="18" spans="1:15" ht="12.75">
      <c r="A18" s="33"/>
      <c r="B18" s="103" t="s">
        <v>12</v>
      </c>
      <c r="C18" s="100">
        <v>56098</v>
      </c>
      <c r="D18" s="22">
        <f t="shared" si="1"/>
        <v>0.7434432855798667</v>
      </c>
      <c r="E18" s="100">
        <v>5746</v>
      </c>
      <c r="F18" s="22">
        <f t="shared" si="2"/>
        <v>0.07614933008203348</v>
      </c>
      <c r="G18" s="100">
        <v>13202</v>
      </c>
      <c r="H18" s="22">
        <f t="shared" si="3"/>
        <v>0.17496057357170308</v>
      </c>
      <c r="I18" s="100">
        <v>411</v>
      </c>
      <c r="J18" s="22">
        <f t="shared" si="4"/>
        <v>0.005446810766396756</v>
      </c>
      <c r="K18" s="91">
        <f t="shared" si="0"/>
        <v>75457</v>
      </c>
      <c r="L18" s="21">
        <f t="shared" si="5"/>
        <v>1</v>
      </c>
      <c r="M18" s="104">
        <v>69</v>
      </c>
      <c r="N18" s="104">
        <v>0</v>
      </c>
      <c r="O18" s="33"/>
    </row>
    <row r="19" spans="1:15" ht="12.75">
      <c r="A19" s="33"/>
      <c r="B19" s="103" t="s">
        <v>13</v>
      </c>
      <c r="C19" s="100">
        <v>51747</v>
      </c>
      <c r="D19" s="22">
        <f t="shared" si="1"/>
        <v>0.5480512603262021</v>
      </c>
      <c r="E19" s="100">
        <v>26802</v>
      </c>
      <c r="F19" s="22">
        <f t="shared" si="2"/>
        <v>0.2838593518322389</v>
      </c>
      <c r="G19" s="100">
        <v>15026</v>
      </c>
      <c r="H19" s="22">
        <f t="shared" si="3"/>
        <v>0.15914001270917177</v>
      </c>
      <c r="I19" s="100">
        <v>845</v>
      </c>
      <c r="J19" s="22">
        <f t="shared" si="4"/>
        <v>0.008949375132387206</v>
      </c>
      <c r="K19" s="91">
        <f t="shared" si="0"/>
        <v>94420</v>
      </c>
      <c r="L19" s="21">
        <f t="shared" si="5"/>
        <v>1</v>
      </c>
      <c r="M19" s="104">
        <v>48</v>
      </c>
      <c r="N19" s="104">
        <v>2</v>
      </c>
      <c r="O19" s="33"/>
    </row>
    <row r="20" spans="1:15" ht="12.75">
      <c r="A20" s="33"/>
      <c r="B20" s="103" t="s">
        <v>14</v>
      </c>
      <c r="C20" s="100">
        <v>23292</v>
      </c>
      <c r="D20" s="22">
        <f t="shared" si="1"/>
        <v>0.6035916971157583</v>
      </c>
      <c r="E20" s="100">
        <v>8695</v>
      </c>
      <c r="F20" s="22">
        <f t="shared" si="2"/>
        <v>0.22532327865453886</v>
      </c>
      <c r="G20" s="100">
        <v>6338</v>
      </c>
      <c r="H20" s="22">
        <f t="shared" si="3"/>
        <v>0.164243696390163</v>
      </c>
      <c r="I20" s="100">
        <v>264</v>
      </c>
      <c r="J20" s="22">
        <f t="shared" si="4"/>
        <v>0.006841327839539765</v>
      </c>
      <c r="K20" s="91">
        <f t="shared" si="0"/>
        <v>38589</v>
      </c>
      <c r="L20" s="21">
        <f t="shared" si="5"/>
        <v>1</v>
      </c>
      <c r="M20" s="104">
        <v>17</v>
      </c>
      <c r="N20" s="104">
        <v>0</v>
      </c>
      <c r="O20" s="33"/>
    </row>
    <row r="21" spans="1:15" ht="12.75">
      <c r="A21" s="33"/>
      <c r="B21" s="103" t="s">
        <v>15</v>
      </c>
      <c r="C21" s="100">
        <v>39993</v>
      </c>
      <c r="D21" s="22">
        <f t="shared" si="1"/>
        <v>0.41032770401986335</v>
      </c>
      <c r="E21" s="100">
        <v>45269</v>
      </c>
      <c r="F21" s="22">
        <f t="shared" si="2"/>
        <v>0.46445940122709456</v>
      </c>
      <c r="G21" s="100">
        <v>8841</v>
      </c>
      <c r="H21" s="22">
        <f t="shared" si="3"/>
        <v>0.09070855477807646</v>
      </c>
      <c r="I21" s="105">
        <v>3363</v>
      </c>
      <c r="J21" s="22">
        <f t="shared" si="4"/>
        <v>0.03450433997496563</v>
      </c>
      <c r="K21" s="91">
        <f t="shared" si="0"/>
        <v>97466</v>
      </c>
      <c r="L21" s="21">
        <f t="shared" si="5"/>
        <v>1</v>
      </c>
      <c r="M21" s="104">
        <v>28</v>
      </c>
      <c r="N21" s="104">
        <v>7</v>
      </c>
      <c r="O21" s="33"/>
    </row>
    <row r="22" spans="1:15" ht="12.75">
      <c r="A22" s="33"/>
      <c r="B22" s="103" t="s">
        <v>16</v>
      </c>
      <c r="C22" s="100">
        <v>240574</v>
      </c>
      <c r="D22" s="22">
        <f t="shared" si="1"/>
        <v>0.8019587776640676</v>
      </c>
      <c r="E22" s="100">
        <v>23387</v>
      </c>
      <c r="F22" s="22">
        <f t="shared" si="2"/>
        <v>0.07796108446145282</v>
      </c>
      <c r="G22" s="100">
        <v>34170</v>
      </c>
      <c r="H22" s="22">
        <f t="shared" si="3"/>
        <v>0.11390645469909962</v>
      </c>
      <c r="I22" s="100">
        <v>1852</v>
      </c>
      <c r="J22" s="22">
        <f t="shared" si="4"/>
        <v>0.006173683175379938</v>
      </c>
      <c r="K22" s="91">
        <f t="shared" si="0"/>
        <v>299983</v>
      </c>
      <c r="L22" s="21">
        <f t="shared" si="5"/>
        <v>1</v>
      </c>
      <c r="M22" s="104">
        <v>161</v>
      </c>
      <c r="N22" s="104">
        <v>2</v>
      </c>
      <c r="O22" s="33"/>
    </row>
    <row r="23" spans="1:15" s="3" customFormat="1" ht="12.75">
      <c r="A23" s="33"/>
      <c r="B23" s="103" t="s">
        <v>17</v>
      </c>
      <c r="C23" s="117">
        <v>23254</v>
      </c>
      <c r="D23" s="115">
        <f t="shared" si="1"/>
        <v>0.3096940881910317</v>
      </c>
      <c r="E23" s="117">
        <v>46148</v>
      </c>
      <c r="F23" s="115">
        <f t="shared" si="2"/>
        <v>0.6145937379306671</v>
      </c>
      <c r="G23" s="117">
        <v>5460</v>
      </c>
      <c r="H23" s="115">
        <f t="shared" si="3"/>
        <v>0.07271564984617843</v>
      </c>
      <c r="I23" s="117">
        <v>225</v>
      </c>
      <c r="J23" s="115">
        <f t="shared" si="4"/>
        <v>0.0029965240321227376</v>
      </c>
      <c r="K23" s="116">
        <f t="shared" si="0"/>
        <v>75087</v>
      </c>
      <c r="L23" s="118">
        <f t="shared" si="5"/>
        <v>1</v>
      </c>
      <c r="M23" s="119">
        <v>11</v>
      </c>
      <c r="N23" s="119">
        <v>2</v>
      </c>
      <c r="O23" s="33"/>
    </row>
    <row r="24" spans="1:15" ht="12.75">
      <c r="A24" s="33"/>
      <c r="B24" s="103" t="s">
        <v>18</v>
      </c>
      <c r="C24" s="100">
        <v>804614</v>
      </c>
      <c r="D24" s="22">
        <f t="shared" si="1"/>
        <v>0.7987717831778373</v>
      </c>
      <c r="E24" s="100">
        <v>63495</v>
      </c>
      <c r="F24" s="22">
        <f t="shared" si="2"/>
        <v>0.06303396954673518</v>
      </c>
      <c r="G24" s="100">
        <v>133642</v>
      </c>
      <c r="H24" s="22">
        <f t="shared" si="3"/>
        <v>0.13267163962776254</v>
      </c>
      <c r="I24" s="100">
        <v>5563</v>
      </c>
      <c r="J24" s="22">
        <f t="shared" si="4"/>
        <v>0.005522607647664979</v>
      </c>
      <c r="K24" s="91">
        <f t="shared" si="0"/>
        <v>1007314</v>
      </c>
      <c r="L24" s="21">
        <f t="shared" si="5"/>
        <v>1</v>
      </c>
      <c r="M24" s="104">
        <v>595</v>
      </c>
      <c r="N24" s="104">
        <v>2</v>
      </c>
      <c r="O24" s="33"/>
    </row>
    <row r="25" spans="1:15" ht="12.75">
      <c r="A25" s="33"/>
      <c r="B25" s="103" t="s">
        <v>19</v>
      </c>
      <c r="C25" s="100">
        <v>14177</v>
      </c>
      <c r="D25" s="22">
        <f t="shared" si="1"/>
        <v>0.6740680867249905</v>
      </c>
      <c r="E25" s="100">
        <v>2920</v>
      </c>
      <c r="F25" s="22">
        <f t="shared" si="2"/>
        <v>0.13883605933815138</v>
      </c>
      <c r="G25" s="100">
        <v>3844</v>
      </c>
      <c r="H25" s="22">
        <f t="shared" si="3"/>
        <v>0.18276911373145682</v>
      </c>
      <c r="I25" s="100">
        <v>91</v>
      </c>
      <c r="J25" s="22">
        <f t="shared" si="4"/>
        <v>0.004326740205401293</v>
      </c>
      <c r="K25" s="91">
        <f t="shared" si="0"/>
        <v>21032</v>
      </c>
      <c r="L25" s="21">
        <f t="shared" si="5"/>
        <v>1</v>
      </c>
      <c r="M25" s="104">
        <v>24</v>
      </c>
      <c r="N25" s="104">
        <v>0</v>
      </c>
      <c r="O25" s="33"/>
    </row>
    <row r="26" spans="1:15" ht="12.75">
      <c r="A26" s="33"/>
      <c r="B26" s="103" t="s">
        <v>20</v>
      </c>
      <c r="C26" s="100">
        <v>5543</v>
      </c>
      <c r="D26" s="22">
        <f t="shared" si="1"/>
        <v>0.34960580258593504</v>
      </c>
      <c r="E26" s="100">
        <v>9081</v>
      </c>
      <c r="F26" s="22">
        <f t="shared" si="2"/>
        <v>0.5727530747398297</v>
      </c>
      <c r="G26" s="100">
        <v>1123</v>
      </c>
      <c r="H26" s="22">
        <f t="shared" si="3"/>
        <v>0.07082939135919268</v>
      </c>
      <c r="I26" s="100">
        <v>108</v>
      </c>
      <c r="J26" s="22">
        <f t="shared" si="4"/>
        <v>0.006811731315042573</v>
      </c>
      <c r="K26" s="91">
        <f t="shared" si="0"/>
        <v>15855</v>
      </c>
      <c r="L26" s="21">
        <f t="shared" si="5"/>
        <v>1</v>
      </c>
      <c r="M26" s="104">
        <v>10</v>
      </c>
      <c r="N26" s="104">
        <v>0</v>
      </c>
      <c r="O26" s="33"/>
    </row>
    <row r="27" spans="1:15" ht="12.75">
      <c r="A27" s="33"/>
      <c r="B27" s="103" t="s">
        <v>21</v>
      </c>
      <c r="C27" s="100">
        <v>6759</v>
      </c>
      <c r="D27" s="22">
        <f t="shared" si="1"/>
        <v>0.5895333624073267</v>
      </c>
      <c r="E27" s="100">
        <v>2971</v>
      </c>
      <c r="F27" s="22">
        <f t="shared" si="2"/>
        <v>0.2591365023986045</v>
      </c>
      <c r="G27" s="100">
        <v>1706</v>
      </c>
      <c r="H27" s="22">
        <f t="shared" si="3"/>
        <v>0.1488006977758395</v>
      </c>
      <c r="I27" s="100">
        <v>29</v>
      </c>
      <c r="J27" s="22">
        <f t="shared" si="4"/>
        <v>0.0025294374182293937</v>
      </c>
      <c r="K27" s="91">
        <f t="shared" si="0"/>
        <v>11465</v>
      </c>
      <c r="L27" s="21">
        <f t="shared" si="5"/>
        <v>1</v>
      </c>
      <c r="M27" s="104">
        <v>7</v>
      </c>
      <c r="N27" s="104">
        <v>1</v>
      </c>
      <c r="O27" s="33"/>
    </row>
    <row r="28" spans="1:15" ht="12.75">
      <c r="A28" s="33"/>
      <c r="B28" s="103" t="s">
        <v>22</v>
      </c>
      <c r="C28" s="100">
        <v>40583</v>
      </c>
      <c r="D28" s="22">
        <f t="shared" si="1"/>
        <v>0.5973886419171549</v>
      </c>
      <c r="E28" s="100">
        <v>16168</v>
      </c>
      <c r="F28" s="22">
        <f t="shared" si="2"/>
        <v>0.2379957017104837</v>
      </c>
      <c r="G28" s="100">
        <v>6813</v>
      </c>
      <c r="H28" s="22">
        <f t="shared" si="3"/>
        <v>0.10028851532369652</v>
      </c>
      <c r="I28" s="100">
        <v>4370</v>
      </c>
      <c r="J28" s="22">
        <f t="shared" si="4"/>
        <v>0.06432714104866488</v>
      </c>
      <c r="K28" s="91">
        <f t="shared" si="0"/>
        <v>67934</v>
      </c>
      <c r="L28" s="21">
        <f t="shared" si="5"/>
        <v>1</v>
      </c>
      <c r="M28" s="104">
        <v>26</v>
      </c>
      <c r="N28" s="104">
        <v>2</v>
      </c>
      <c r="O28" s="33"/>
    </row>
    <row r="29" spans="1:15" ht="12.75">
      <c r="A29" s="33"/>
      <c r="B29" s="103" t="s">
        <v>23</v>
      </c>
      <c r="C29" s="100">
        <v>6798</v>
      </c>
      <c r="D29" s="22">
        <f t="shared" si="1"/>
        <v>0.6435062476334722</v>
      </c>
      <c r="E29" s="100">
        <v>1636</v>
      </c>
      <c r="F29" s="22">
        <f t="shared" si="2"/>
        <v>0.15486558121923513</v>
      </c>
      <c r="G29" s="100">
        <v>2084</v>
      </c>
      <c r="H29" s="22">
        <f t="shared" si="3"/>
        <v>0.1972737599394169</v>
      </c>
      <c r="I29" s="100">
        <v>46</v>
      </c>
      <c r="J29" s="22">
        <f t="shared" si="4"/>
        <v>0.004354411207875805</v>
      </c>
      <c r="K29" s="91">
        <f t="shared" si="0"/>
        <v>10564</v>
      </c>
      <c r="L29" s="21">
        <f t="shared" si="5"/>
        <v>1</v>
      </c>
      <c r="M29" s="104">
        <v>3</v>
      </c>
      <c r="N29" s="104">
        <v>4</v>
      </c>
      <c r="O29" s="33"/>
    </row>
    <row r="30" spans="1:15" ht="12.75">
      <c r="A30" s="33"/>
      <c r="B30" s="103" t="s">
        <v>24</v>
      </c>
      <c r="C30" s="100">
        <v>17465</v>
      </c>
      <c r="D30" s="22">
        <f t="shared" si="1"/>
        <v>0.7474215774382676</v>
      </c>
      <c r="E30" s="100">
        <v>1655</v>
      </c>
      <c r="F30" s="22">
        <f t="shared" si="2"/>
        <v>0.07082637908161082</v>
      </c>
      <c r="G30" s="100">
        <v>4015</v>
      </c>
      <c r="H30" s="22">
        <f t="shared" si="3"/>
        <v>0.1718235117901314</v>
      </c>
      <c r="I30" s="100">
        <v>232</v>
      </c>
      <c r="J30" s="22">
        <f t="shared" si="4"/>
        <v>0.009928531689990158</v>
      </c>
      <c r="K30" s="91">
        <f t="shared" si="0"/>
        <v>23367</v>
      </c>
      <c r="L30" s="21">
        <f t="shared" si="5"/>
        <v>1</v>
      </c>
      <c r="M30" s="104">
        <v>7</v>
      </c>
      <c r="N30" s="104">
        <v>2</v>
      </c>
      <c r="O30" s="33"/>
    </row>
    <row r="31" spans="1:15" ht="12.75">
      <c r="A31" s="33"/>
      <c r="B31" s="103" t="s">
        <v>25</v>
      </c>
      <c r="C31" s="100">
        <v>50799</v>
      </c>
      <c r="D31" s="22">
        <f t="shared" si="1"/>
        <v>0.7164981170397325</v>
      </c>
      <c r="E31" s="100">
        <v>6662</v>
      </c>
      <c r="F31" s="22">
        <f t="shared" si="2"/>
        <v>0.09396465394434336</v>
      </c>
      <c r="G31" s="100">
        <v>12374</v>
      </c>
      <c r="H31" s="22">
        <f t="shared" si="3"/>
        <v>0.1745299651617089</v>
      </c>
      <c r="I31" s="100">
        <v>1064</v>
      </c>
      <c r="J31" s="22">
        <f t="shared" si="4"/>
        <v>0.015007263854215152</v>
      </c>
      <c r="K31" s="91">
        <f t="shared" si="0"/>
        <v>70899</v>
      </c>
      <c r="L31" s="21">
        <f t="shared" si="5"/>
        <v>1</v>
      </c>
      <c r="M31" s="104">
        <v>98</v>
      </c>
      <c r="N31" s="104">
        <v>1</v>
      </c>
      <c r="O31" s="33"/>
    </row>
    <row r="32" spans="1:15" ht="12.75">
      <c r="A32" s="33"/>
      <c r="B32" s="103" t="s">
        <v>26</v>
      </c>
      <c r="C32" s="100">
        <v>125611</v>
      </c>
      <c r="D32" s="22">
        <f t="shared" si="1"/>
        <v>0.6994982541918885</v>
      </c>
      <c r="E32" s="100">
        <v>28813</v>
      </c>
      <c r="F32" s="22">
        <f t="shared" si="2"/>
        <v>0.16045285204345866</v>
      </c>
      <c r="G32" s="100">
        <v>23988</v>
      </c>
      <c r="H32" s="22">
        <f t="shared" si="3"/>
        <v>0.1335835565480334</v>
      </c>
      <c r="I32" s="100">
        <v>1161</v>
      </c>
      <c r="J32" s="22">
        <f t="shared" si="4"/>
        <v>0.006465337216619425</v>
      </c>
      <c r="K32" s="91">
        <f t="shared" si="0"/>
        <v>179573</v>
      </c>
      <c r="L32" s="21">
        <f t="shared" si="5"/>
        <v>1</v>
      </c>
      <c r="M32" s="104">
        <v>105</v>
      </c>
      <c r="N32" s="104">
        <v>11</v>
      </c>
      <c r="O32" s="33"/>
    </row>
    <row r="33" spans="1:15" ht="12.75">
      <c r="A33" s="33"/>
      <c r="B33" s="103" t="s">
        <v>27</v>
      </c>
      <c r="C33" s="100">
        <v>20395</v>
      </c>
      <c r="D33" s="22">
        <f t="shared" si="1"/>
        <v>0.6060020799286882</v>
      </c>
      <c r="E33" s="100">
        <v>6106</v>
      </c>
      <c r="F33" s="22">
        <f t="shared" si="2"/>
        <v>0.18142920814143515</v>
      </c>
      <c r="G33" s="100">
        <v>7031</v>
      </c>
      <c r="H33" s="22">
        <f t="shared" si="3"/>
        <v>0.20891398009211112</v>
      </c>
      <c r="I33" s="100">
        <v>123</v>
      </c>
      <c r="J33" s="22">
        <f t="shared" si="4"/>
        <v>0.0036547318377655623</v>
      </c>
      <c r="K33" s="91">
        <f t="shared" si="0"/>
        <v>33655</v>
      </c>
      <c r="L33" s="21">
        <f t="shared" si="5"/>
        <v>1</v>
      </c>
      <c r="M33" s="104">
        <v>4</v>
      </c>
      <c r="N33" s="104">
        <v>0</v>
      </c>
      <c r="O33" s="33"/>
    </row>
    <row r="34" spans="1:15" ht="12.75">
      <c r="A34" s="33"/>
      <c r="B34" s="103" t="s">
        <v>28</v>
      </c>
      <c r="C34" s="100">
        <v>12102</v>
      </c>
      <c r="D34" s="22">
        <f t="shared" si="1"/>
        <v>0.6626149802890933</v>
      </c>
      <c r="E34" s="100">
        <v>3248</v>
      </c>
      <c r="F34" s="22">
        <f t="shared" si="2"/>
        <v>0.17783618046430136</v>
      </c>
      <c r="G34" s="100">
        <v>2861</v>
      </c>
      <c r="H34" s="22">
        <f t="shared" si="3"/>
        <v>0.15664695575996496</v>
      </c>
      <c r="I34" s="100">
        <v>53</v>
      </c>
      <c r="J34" s="22">
        <f t="shared" si="4"/>
        <v>0.0029018834866403856</v>
      </c>
      <c r="K34" s="91">
        <f t="shared" si="0"/>
        <v>18264</v>
      </c>
      <c r="L34" s="21">
        <f t="shared" si="5"/>
        <v>1</v>
      </c>
      <c r="M34" s="104">
        <v>19</v>
      </c>
      <c r="N34" s="104">
        <v>2</v>
      </c>
      <c r="O34" s="33"/>
    </row>
    <row r="35" spans="1:15" ht="12.75">
      <c r="A35" s="33"/>
      <c r="B35" s="103" t="s">
        <v>29</v>
      </c>
      <c r="C35" s="100">
        <v>44194</v>
      </c>
      <c r="D35" s="22">
        <f t="shared" si="1"/>
        <v>0.7482138624589443</v>
      </c>
      <c r="E35" s="100">
        <v>6089</v>
      </c>
      <c r="F35" s="22">
        <f t="shared" si="2"/>
        <v>0.10308807097145566</v>
      </c>
      <c r="G35" s="100">
        <v>8621</v>
      </c>
      <c r="H35" s="22">
        <f t="shared" si="3"/>
        <v>0.1459553719567941</v>
      </c>
      <c r="I35" s="100">
        <v>162</v>
      </c>
      <c r="J35" s="22">
        <f t="shared" si="4"/>
        <v>0.0027426946128060138</v>
      </c>
      <c r="K35" s="91">
        <f t="shared" si="0"/>
        <v>59066</v>
      </c>
      <c r="L35" s="21">
        <f t="shared" si="5"/>
        <v>1</v>
      </c>
      <c r="M35" s="104">
        <v>61</v>
      </c>
      <c r="N35" s="104">
        <v>2</v>
      </c>
      <c r="O35" s="33"/>
    </row>
    <row r="36" spans="1:15" ht="12.75">
      <c r="A36" s="33"/>
      <c r="B36" s="103" t="s">
        <v>30</v>
      </c>
      <c r="C36" s="100">
        <v>4753</v>
      </c>
      <c r="D36" s="22">
        <f t="shared" si="1"/>
        <v>0.49422896953311846</v>
      </c>
      <c r="E36" s="100">
        <v>2598</v>
      </c>
      <c r="F36" s="22">
        <f t="shared" si="2"/>
        <v>0.27014661536861806</v>
      </c>
      <c r="G36" s="100">
        <v>2187</v>
      </c>
      <c r="H36" s="22">
        <f t="shared" si="3"/>
        <v>0.22740979515441406</v>
      </c>
      <c r="I36" s="100">
        <v>79</v>
      </c>
      <c r="J36" s="22">
        <f t="shared" si="4"/>
        <v>0.008214619943849434</v>
      </c>
      <c r="K36" s="91">
        <f t="shared" si="0"/>
        <v>9617</v>
      </c>
      <c r="L36" s="21">
        <f t="shared" si="5"/>
        <v>1</v>
      </c>
      <c r="M36" s="104">
        <v>3</v>
      </c>
      <c r="N36" s="104">
        <v>2</v>
      </c>
      <c r="O36" s="33"/>
    </row>
    <row r="37" spans="1:15" ht="12.75">
      <c r="A37" s="33"/>
      <c r="B37" s="103" t="s">
        <v>31</v>
      </c>
      <c r="C37" s="100">
        <v>2486</v>
      </c>
      <c r="D37" s="22">
        <f t="shared" si="1"/>
        <v>0.4886006289308176</v>
      </c>
      <c r="E37" s="100">
        <v>2182</v>
      </c>
      <c r="F37" s="22">
        <f t="shared" si="2"/>
        <v>0.4288522012578616</v>
      </c>
      <c r="G37" s="100">
        <v>369</v>
      </c>
      <c r="H37" s="22">
        <f t="shared" si="3"/>
        <v>0.07252358490566038</v>
      </c>
      <c r="I37" s="100">
        <v>51</v>
      </c>
      <c r="J37" s="22">
        <f t="shared" si="4"/>
        <v>0.010023584905660377</v>
      </c>
      <c r="K37" s="91">
        <f t="shared" si="0"/>
        <v>5088</v>
      </c>
      <c r="L37" s="21">
        <f t="shared" si="5"/>
        <v>1</v>
      </c>
      <c r="M37" s="104">
        <v>3</v>
      </c>
      <c r="N37" s="104">
        <v>4</v>
      </c>
      <c r="O37" s="33"/>
    </row>
    <row r="38" spans="1:15" ht="12.75">
      <c r="A38" s="33"/>
      <c r="B38" s="103" t="s">
        <v>32</v>
      </c>
      <c r="C38" s="100">
        <v>10130</v>
      </c>
      <c r="D38" s="22">
        <f t="shared" si="1"/>
        <v>0.795445622300746</v>
      </c>
      <c r="E38" s="100">
        <v>655</v>
      </c>
      <c r="F38" s="22">
        <f t="shared" si="2"/>
        <v>0.05143305850019631</v>
      </c>
      <c r="G38" s="100">
        <v>1888</v>
      </c>
      <c r="H38" s="22">
        <f t="shared" si="3"/>
        <v>0.14825284648606205</v>
      </c>
      <c r="I38" s="100">
        <v>62</v>
      </c>
      <c r="J38" s="22">
        <f t="shared" si="4"/>
        <v>0.004868472712995681</v>
      </c>
      <c r="K38" s="91">
        <f t="shared" si="0"/>
        <v>12735</v>
      </c>
      <c r="L38" s="21">
        <f t="shared" si="5"/>
        <v>1</v>
      </c>
      <c r="M38" s="104">
        <v>10</v>
      </c>
      <c r="N38" s="104">
        <v>4</v>
      </c>
      <c r="O38" s="33"/>
    </row>
    <row r="39" spans="1:15" ht="12.75">
      <c r="A39" s="33"/>
      <c r="B39" s="103" t="s">
        <v>33</v>
      </c>
      <c r="C39" s="100">
        <v>11016</v>
      </c>
      <c r="D39" s="22">
        <f t="shared" si="1"/>
        <v>0.7438719697481262</v>
      </c>
      <c r="E39" s="100">
        <v>979</v>
      </c>
      <c r="F39" s="22">
        <f t="shared" si="2"/>
        <v>0.06610844756566953</v>
      </c>
      <c r="G39" s="100">
        <v>2758</v>
      </c>
      <c r="H39" s="22">
        <f t="shared" si="3"/>
        <v>0.18623809845364306</v>
      </c>
      <c r="I39" s="100">
        <v>56</v>
      </c>
      <c r="J39" s="22">
        <f t="shared" si="4"/>
        <v>0.0037814842325612805</v>
      </c>
      <c r="K39" s="91">
        <f t="shared" si="0"/>
        <v>14809</v>
      </c>
      <c r="L39" s="21">
        <f t="shared" si="5"/>
        <v>1</v>
      </c>
      <c r="M39" s="104">
        <v>26</v>
      </c>
      <c r="N39" s="104">
        <v>0</v>
      </c>
      <c r="O39" s="33"/>
    </row>
    <row r="40" spans="1:15" ht="12.75">
      <c r="A40" s="33"/>
      <c r="B40" s="103" t="s">
        <v>34</v>
      </c>
      <c r="C40" s="100">
        <v>3557</v>
      </c>
      <c r="D40" s="22">
        <f t="shared" si="1"/>
        <v>0.5308162960752126</v>
      </c>
      <c r="E40" s="100">
        <v>2510</v>
      </c>
      <c r="F40" s="22">
        <f t="shared" si="2"/>
        <v>0.3745709595582749</v>
      </c>
      <c r="G40" s="100">
        <v>599</v>
      </c>
      <c r="H40" s="22">
        <f t="shared" si="3"/>
        <v>0.0893896433368154</v>
      </c>
      <c r="I40" s="100">
        <v>35</v>
      </c>
      <c r="J40" s="22">
        <f t="shared" si="4"/>
        <v>0.00522310102969706</v>
      </c>
      <c r="K40" s="91">
        <f t="shared" si="0"/>
        <v>6701</v>
      </c>
      <c r="L40" s="21">
        <f t="shared" si="5"/>
        <v>1</v>
      </c>
      <c r="M40" s="104">
        <v>2</v>
      </c>
      <c r="N40" s="104">
        <v>0</v>
      </c>
      <c r="O40" s="33"/>
    </row>
    <row r="41" spans="1:15" ht="12.75">
      <c r="A41" s="33"/>
      <c r="B41" s="103" t="s">
        <v>35</v>
      </c>
      <c r="C41" s="100">
        <v>7722</v>
      </c>
      <c r="D41" s="22">
        <f t="shared" si="1"/>
        <v>0.6814932486100079</v>
      </c>
      <c r="E41" s="100">
        <v>1101</v>
      </c>
      <c r="F41" s="22">
        <f t="shared" si="2"/>
        <v>0.09716706380725443</v>
      </c>
      <c r="G41" s="100">
        <v>2480</v>
      </c>
      <c r="H41" s="22">
        <f t="shared" si="3"/>
        <v>0.21886859059218075</v>
      </c>
      <c r="I41" s="100">
        <v>28</v>
      </c>
      <c r="J41" s="22">
        <f t="shared" si="4"/>
        <v>0.0024710969905568795</v>
      </c>
      <c r="K41" s="91">
        <f t="shared" si="0"/>
        <v>11331</v>
      </c>
      <c r="L41" s="21">
        <f t="shared" si="5"/>
        <v>1</v>
      </c>
      <c r="M41" s="104">
        <v>1</v>
      </c>
      <c r="N41" s="104">
        <v>0</v>
      </c>
      <c r="O41" s="33"/>
    </row>
    <row r="42" spans="1:15" ht="12.75">
      <c r="A42" s="33"/>
      <c r="B42" s="103" t="s">
        <v>36</v>
      </c>
      <c r="C42" s="100">
        <v>9837</v>
      </c>
      <c r="D42" s="22">
        <f t="shared" si="1"/>
        <v>0.5929475587703436</v>
      </c>
      <c r="E42" s="100">
        <v>4196</v>
      </c>
      <c r="F42" s="22">
        <f t="shared" si="2"/>
        <v>0.25292344786015675</v>
      </c>
      <c r="G42" s="100">
        <v>2515</v>
      </c>
      <c r="H42" s="22">
        <f t="shared" si="3"/>
        <v>0.15159734779987943</v>
      </c>
      <c r="I42" s="100">
        <v>42</v>
      </c>
      <c r="J42" s="22">
        <f t="shared" si="4"/>
        <v>0.002531645569620253</v>
      </c>
      <c r="K42" s="91">
        <f t="shared" si="0"/>
        <v>16590</v>
      </c>
      <c r="L42" s="21">
        <f t="shared" si="5"/>
        <v>1</v>
      </c>
      <c r="M42" s="104">
        <v>14</v>
      </c>
      <c r="N42" s="104">
        <v>1</v>
      </c>
      <c r="O42" s="33"/>
    </row>
    <row r="43" spans="1:15" ht="12.75">
      <c r="A43" s="33"/>
      <c r="B43" s="103" t="s">
        <v>37</v>
      </c>
      <c r="C43" s="100">
        <v>6379</v>
      </c>
      <c r="D43" s="22">
        <f t="shared" si="1"/>
        <v>0.6901438926755382</v>
      </c>
      <c r="E43" s="100">
        <v>1453</v>
      </c>
      <c r="F43" s="22">
        <f t="shared" si="2"/>
        <v>0.15720004327599266</v>
      </c>
      <c r="G43" s="100">
        <v>1387</v>
      </c>
      <c r="H43" s="22">
        <f t="shared" si="3"/>
        <v>0.15005950448988423</v>
      </c>
      <c r="I43" s="100">
        <v>24</v>
      </c>
      <c r="J43" s="22">
        <f t="shared" si="4"/>
        <v>0.002596559558584875</v>
      </c>
      <c r="K43" s="91">
        <f t="shared" si="0"/>
        <v>9243</v>
      </c>
      <c r="L43" s="21">
        <f t="shared" si="5"/>
        <v>1</v>
      </c>
      <c r="M43" s="104">
        <v>6</v>
      </c>
      <c r="N43" s="104">
        <v>0</v>
      </c>
      <c r="O43" s="33"/>
    </row>
    <row r="44" spans="1:15" ht="12.75">
      <c r="A44" s="33"/>
      <c r="B44" s="103" t="s">
        <v>38</v>
      </c>
      <c r="C44" s="100">
        <v>58571</v>
      </c>
      <c r="D44" s="22">
        <f t="shared" si="1"/>
        <v>0.7236169108744533</v>
      </c>
      <c r="E44" s="100">
        <v>8497</v>
      </c>
      <c r="F44" s="22">
        <f t="shared" si="2"/>
        <v>0.1049764028563663</v>
      </c>
      <c r="G44" s="100">
        <v>12546</v>
      </c>
      <c r="H44" s="22">
        <f t="shared" si="3"/>
        <v>0.15499987645474536</v>
      </c>
      <c r="I44" s="100">
        <v>1328</v>
      </c>
      <c r="J44" s="22">
        <f t="shared" si="4"/>
        <v>0.016406809814435028</v>
      </c>
      <c r="K44" s="91">
        <f t="shared" si="0"/>
        <v>80942</v>
      </c>
      <c r="L44" s="21">
        <f t="shared" si="5"/>
        <v>1</v>
      </c>
      <c r="M44" s="104">
        <v>54</v>
      </c>
      <c r="N44" s="104">
        <v>9</v>
      </c>
      <c r="O44" s="33"/>
    </row>
    <row r="45" spans="1:15" ht="12.75">
      <c r="A45" s="33"/>
      <c r="B45" s="103" t="s">
        <v>39</v>
      </c>
      <c r="C45" s="100">
        <v>42375</v>
      </c>
      <c r="D45" s="22">
        <f t="shared" si="1"/>
        <v>0.5348757952135716</v>
      </c>
      <c r="E45" s="100">
        <v>28407</v>
      </c>
      <c r="F45" s="22">
        <f t="shared" si="2"/>
        <v>0.35856558618600426</v>
      </c>
      <c r="G45" s="100">
        <v>7785</v>
      </c>
      <c r="H45" s="22">
        <f t="shared" si="3"/>
        <v>0.09826567706755529</v>
      </c>
      <c r="I45" s="100">
        <v>657</v>
      </c>
      <c r="J45" s="22">
        <f t="shared" si="4"/>
        <v>0.008292941532868827</v>
      </c>
      <c r="K45" s="91">
        <f t="shared" si="0"/>
        <v>79224</v>
      </c>
      <c r="L45" s="21">
        <f t="shared" si="5"/>
        <v>1</v>
      </c>
      <c r="M45" s="104">
        <v>29</v>
      </c>
      <c r="N45" s="104">
        <v>0</v>
      </c>
      <c r="O45" s="33"/>
    </row>
    <row r="46" spans="1:15" ht="12.75">
      <c r="A46" s="33"/>
      <c r="B46" s="103" t="s">
        <v>40</v>
      </c>
      <c r="C46" s="100">
        <v>3826</v>
      </c>
      <c r="D46" s="22">
        <f t="shared" si="1"/>
        <v>0.5767259571902321</v>
      </c>
      <c r="E46" s="100">
        <v>1582</v>
      </c>
      <c r="F46" s="22">
        <f t="shared" si="2"/>
        <v>0.23846849562858005</v>
      </c>
      <c r="G46" s="100">
        <v>1176</v>
      </c>
      <c r="H46" s="22">
        <f t="shared" si="3"/>
        <v>0.17726861621947543</v>
      </c>
      <c r="I46" s="100">
        <v>50</v>
      </c>
      <c r="J46" s="22">
        <f t="shared" si="4"/>
        <v>0.007536930961712391</v>
      </c>
      <c r="K46" s="91">
        <f t="shared" si="0"/>
        <v>6634</v>
      </c>
      <c r="L46" s="21">
        <f t="shared" si="5"/>
        <v>1</v>
      </c>
      <c r="M46" s="104">
        <v>11</v>
      </c>
      <c r="N46" s="104">
        <v>0</v>
      </c>
      <c r="O46" s="33"/>
    </row>
    <row r="47" spans="1:15" ht="12.75">
      <c r="A47" s="33"/>
      <c r="B47" s="103" t="s">
        <v>41</v>
      </c>
      <c r="C47" s="100">
        <v>66109</v>
      </c>
      <c r="D47" s="22">
        <f t="shared" si="1"/>
        <v>0.476712071936947</v>
      </c>
      <c r="E47" s="100">
        <v>47845</v>
      </c>
      <c r="F47" s="22">
        <f t="shared" si="2"/>
        <v>0.34501034778658324</v>
      </c>
      <c r="G47" s="100">
        <v>19638</v>
      </c>
      <c r="H47" s="22">
        <f t="shared" si="3"/>
        <v>0.14160963966627488</v>
      </c>
      <c r="I47" s="100">
        <v>5085</v>
      </c>
      <c r="J47" s="22">
        <f t="shared" si="4"/>
        <v>0.03666794061019491</v>
      </c>
      <c r="K47" s="91">
        <f t="shared" si="0"/>
        <v>138677</v>
      </c>
      <c r="L47" s="21">
        <f t="shared" si="5"/>
        <v>1</v>
      </c>
      <c r="M47" s="104">
        <v>27</v>
      </c>
      <c r="N47" s="104">
        <v>1</v>
      </c>
      <c r="O47" s="33"/>
    </row>
    <row r="48" spans="1:15" ht="12.75">
      <c r="A48" s="33"/>
      <c r="B48" s="103" t="s">
        <v>42</v>
      </c>
      <c r="C48" s="100">
        <v>4149</v>
      </c>
      <c r="D48" s="22">
        <f t="shared" si="1"/>
        <v>0.6164933135215453</v>
      </c>
      <c r="E48" s="100">
        <v>1231</v>
      </c>
      <c r="F48" s="22">
        <f t="shared" si="2"/>
        <v>0.18291233283803862</v>
      </c>
      <c r="G48" s="100">
        <v>1305</v>
      </c>
      <c r="H48" s="22">
        <f t="shared" si="3"/>
        <v>0.19390787518573552</v>
      </c>
      <c r="I48" s="100">
        <v>45</v>
      </c>
      <c r="J48" s="22">
        <f t="shared" si="4"/>
        <v>0.006686478454680535</v>
      </c>
      <c r="K48" s="91">
        <f t="shared" si="0"/>
        <v>6730</v>
      </c>
      <c r="L48" s="21">
        <f t="shared" si="5"/>
        <v>1</v>
      </c>
      <c r="M48" s="104">
        <v>1</v>
      </c>
      <c r="N48" s="104">
        <v>0</v>
      </c>
      <c r="O48" s="33"/>
    </row>
    <row r="49" spans="1:15" ht="12.75">
      <c r="A49" s="33"/>
      <c r="B49" s="103" t="s">
        <v>43</v>
      </c>
      <c r="C49" s="100">
        <v>10828</v>
      </c>
      <c r="D49" s="22">
        <f t="shared" si="1"/>
        <v>0.6923273657289003</v>
      </c>
      <c r="E49" s="100">
        <v>2347</v>
      </c>
      <c r="F49" s="22">
        <f t="shared" si="2"/>
        <v>0.15006393861892584</v>
      </c>
      <c r="G49" s="100">
        <v>2416</v>
      </c>
      <c r="H49" s="22">
        <f t="shared" si="3"/>
        <v>0.15447570332480817</v>
      </c>
      <c r="I49" s="100">
        <v>49</v>
      </c>
      <c r="J49" s="22">
        <f t="shared" si="4"/>
        <v>0.003132992327365729</v>
      </c>
      <c r="K49" s="91">
        <f t="shared" si="0"/>
        <v>15640</v>
      </c>
      <c r="L49" s="21">
        <f t="shared" si="5"/>
        <v>1</v>
      </c>
      <c r="M49" s="104">
        <v>11</v>
      </c>
      <c r="N49" s="104">
        <v>0</v>
      </c>
      <c r="O49" s="33"/>
    </row>
    <row r="50" spans="1:15" ht="12.75">
      <c r="A50" s="33"/>
      <c r="B50" s="103" t="s">
        <v>44</v>
      </c>
      <c r="C50" s="100">
        <v>2848</v>
      </c>
      <c r="D50" s="22">
        <f t="shared" si="1"/>
        <v>0.36165079365079367</v>
      </c>
      <c r="E50" s="100">
        <v>4411</v>
      </c>
      <c r="F50" s="22">
        <f t="shared" si="2"/>
        <v>0.5601269841269841</v>
      </c>
      <c r="G50" s="100">
        <v>517</v>
      </c>
      <c r="H50" s="22">
        <f t="shared" si="3"/>
        <v>0.06565079365079365</v>
      </c>
      <c r="I50" s="100">
        <v>99</v>
      </c>
      <c r="J50" s="22">
        <f t="shared" si="4"/>
        <v>0.012571428571428572</v>
      </c>
      <c r="K50" s="91">
        <f t="shared" si="0"/>
        <v>7875</v>
      </c>
      <c r="L50" s="21">
        <f t="shared" si="5"/>
        <v>1</v>
      </c>
      <c r="M50" s="104">
        <v>5</v>
      </c>
      <c r="N50" s="104">
        <v>1</v>
      </c>
      <c r="O50" s="33"/>
    </row>
    <row r="51" spans="1:15" ht="12.75">
      <c r="A51" s="33"/>
      <c r="B51" s="103" t="s">
        <v>45</v>
      </c>
      <c r="C51" s="100">
        <v>256816</v>
      </c>
      <c r="D51" s="22">
        <f t="shared" si="1"/>
        <v>0.787247869535896</v>
      </c>
      <c r="E51" s="100">
        <v>18567</v>
      </c>
      <c r="F51" s="22">
        <f t="shared" si="2"/>
        <v>0.05691557844399485</v>
      </c>
      <c r="G51" s="100">
        <v>49477</v>
      </c>
      <c r="H51" s="22">
        <f t="shared" si="3"/>
        <v>0.15166758629145974</v>
      </c>
      <c r="I51" s="100">
        <v>1360</v>
      </c>
      <c r="J51" s="22">
        <f t="shared" si="4"/>
        <v>0.004168965728649378</v>
      </c>
      <c r="K51" s="91">
        <f t="shared" si="0"/>
        <v>326220</v>
      </c>
      <c r="L51" s="21">
        <f t="shared" si="5"/>
        <v>1</v>
      </c>
      <c r="M51" s="104">
        <v>132</v>
      </c>
      <c r="N51" s="104">
        <v>2</v>
      </c>
      <c r="O51" s="33"/>
    </row>
    <row r="52" spans="1:15" ht="12.75">
      <c r="A52" s="33"/>
      <c r="B52" s="106" t="s">
        <v>46</v>
      </c>
      <c r="C52" s="100">
        <v>110932</v>
      </c>
      <c r="D52" s="24">
        <f t="shared" si="1"/>
        <v>0.7707839717622863</v>
      </c>
      <c r="E52" s="100">
        <v>15208</v>
      </c>
      <c r="F52" s="24">
        <f t="shared" si="2"/>
        <v>0.10566908234378583</v>
      </c>
      <c r="G52" s="100">
        <v>17373</v>
      </c>
      <c r="H52" s="24">
        <f t="shared" si="3"/>
        <v>0.12071205730921825</v>
      </c>
      <c r="I52" s="100">
        <v>408</v>
      </c>
      <c r="J52" s="24">
        <f t="shared" si="4"/>
        <v>0.0028348885847096672</v>
      </c>
      <c r="K52" s="92">
        <f t="shared" si="0"/>
        <v>143921</v>
      </c>
      <c r="L52" s="21">
        <f t="shared" si="5"/>
        <v>1</v>
      </c>
      <c r="M52" s="107">
        <v>81</v>
      </c>
      <c r="N52" s="104">
        <v>5</v>
      </c>
      <c r="O52" s="33"/>
    </row>
    <row r="53" spans="1:15" ht="12.75">
      <c r="A53" s="33"/>
      <c r="B53" s="108" t="s">
        <v>47</v>
      </c>
      <c r="C53" s="109">
        <f>SUM(C12:C52)</f>
        <v>2315774</v>
      </c>
      <c r="D53" s="110">
        <f t="shared" si="1"/>
        <v>0.6987697615592656</v>
      </c>
      <c r="E53" s="109">
        <f>SUM(E12:E52)</f>
        <v>514943</v>
      </c>
      <c r="F53" s="110">
        <f t="shared" si="2"/>
        <v>0.1553807052530225</v>
      </c>
      <c r="G53" s="109">
        <f>SUM(G12:G52)</f>
        <v>452921</v>
      </c>
      <c r="H53" s="110">
        <f t="shared" si="3"/>
        <v>0.1366659696391721</v>
      </c>
      <c r="I53" s="109">
        <f>SUM(I12:I52)</f>
        <v>30435</v>
      </c>
      <c r="J53" s="110">
        <f t="shared" si="4"/>
        <v>0.009183563548539818</v>
      </c>
      <c r="K53" s="111">
        <f t="shared" si="0"/>
        <v>3314073</v>
      </c>
      <c r="L53" s="112">
        <f t="shared" si="5"/>
        <v>1</v>
      </c>
      <c r="M53" s="113">
        <f>SUM(M12:M52)</f>
        <v>1781</v>
      </c>
      <c r="N53" s="114">
        <f>SUM(N12:N52)</f>
        <v>82</v>
      </c>
      <c r="O53" s="33"/>
    </row>
    <row r="54" spans="1:15" ht="12.75">
      <c r="A54" s="3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33"/>
    </row>
    <row r="55" spans="1:15" ht="12.75">
      <c r="A55" s="3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33"/>
    </row>
    <row r="56" spans="1:15" ht="12.75">
      <c r="A56" s="10"/>
      <c r="B56" s="10"/>
      <c r="C56" s="19"/>
      <c r="D56" s="33"/>
      <c r="E56" s="19"/>
      <c r="F56" s="33"/>
      <c r="G56" s="19"/>
      <c r="H56" s="10"/>
      <c r="I56" s="19"/>
      <c r="J56" s="10"/>
      <c r="K56" s="19"/>
      <c r="L56" s="10"/>
      <c r="M56" s="7"/>
      <c r="N56" s="7"/>
      <c r="O56" s="10"/>
    </row>
  </sheetData>
  <mergeCells count="17">
    <mergeCell ref="B54:N55"/>
    <mergeCell ref="B1:L1"/>
    <mergeCell ref="M1:N1"/>
    <mergeCell ref="B2:E2"/>
    <mergeCell ref="B3:C3"/>
    <mergeCell ref="B5:L5"/>
    <mergeCell ref="B9:B10"/>
    <mergeCell ref="C9:L10"/>
    <mergeCell ref="B6:E6"/>
    <mergeCell ref="B4:C4"/>
    <mergeCell ref="M9:M11"/>
    <mergeCell ref="N9:N11"/>
    <mergeCell ref="K11:L11"/>
    <mergeCell ref="C11:D11"/>
    <mergeCell ref="E11:F11"/>
    <mergeCell ref="G11:H11"/>
    <mergeCell ref="I11:J11"/>
  </mergeCells>
  <printOptions/>
  <pageMargins left="0.42" right="0.75" top="1.14" bottom="1" header="0" footer="0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2005-11-22T12:49:32Z</cp:lastPrinted>
  <dcterms:created xsi:type="dcterms:W3CDTF">2001-06-15T08:14:08Z</dcterms:created>
  <dcterms:modified xsi:type="dcterms:W3CDTF">2002-02-28T18:17:15Z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